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 tabRatio="928"/>
  </bookViews>
  <sheets>
    <sheet name="Pagfbsnc1" sheetId="53" r:id="rId1"/>
    <sheet name="Pagfbsnc2" sheetId="52" r:id="rId2"/>
    <sheet name="Pagfbsnc2b" sheetId="51" r:id="rId3"/>
    <sheet name="pagfbsnc4" sheetId="49" r:id="rId4"/>
    <sheet name="pagfbsnc4b" sheetId="48" r:id="rId5"/>
    <sheet name="pagfbsnc5" sheetId="47" r:id="rId6"/>
    <sheet name="pagfbsnc6" sheetId="46" r:id="rId7"/>
    <sheet name="pagfbsnc8" sheetId="45" r:id="rId8"/>
    <sheet name="pagfbsnc9" sheetId="44" r:id="rId9"/>
    <sheet name="pagfbsnc10" sheetId="43" r:id="rId10"/>
    <sheet name="pagfbsnc11" sheetId="42" r:id="rId11"/>
    <sheet name="Pagfbsnc12" sheetId="41" r:id="rId12"/>
    <sheet name="pagfbsnc13" sheetId="40" r:id="rId13"/>
    <sheet name="pagfbsnc13a" sheetId="39" r:id="rId14"/>
    <sheet name="pagfbsnc14" sheetId="38" r:id="rId15"/>
    <sheet name="pagfbsnc15" sheetId="37" r:id="rId16"/>
    <sheet name="pagfbsnc16" sheetId="36" r:id="rId17"/>
    <sheet name="pagfbsnc17" sheetId="35" r:id="rId18"/>
    <sheet name="pagfbsnc20" sheetId="33" r:id="rId19"/>
    <sheet name="pagfbsnc21" sheetId="32" r:id="rId20"/>
    <sheet name="pagfbsnc22" sheetId="31" r:id="rId21"/>
    <sheet name="pagfbsnc23" sheetId="30" r:id="rId22"/>
    <sheet name="pagfbsnc24" sheetId="29" r:id="rId23"/>
    <sheet name="pagfbsnc25" sheetId="28" r:id="rId24"/>
    <sheet name="pagfbsnc29" sheetId="24" r:id="rId25"/>
    <sheet name="pagfbsnc31" sheetId="23" r:id="rId26"/>
    <sheet name="pagfbsnc32" sheetId="22" r:id="rId27"/>
    <sheet name="pagfbsnc33" sheetId="21" r:id="rId28"/>
    <sheet name="pagfbsnc34" sheetId="20" r:id="rId29"/>
    <sheet name="pagfbsnc35" sheetId="19" r:id="rId30"/>
    <sheet name="pagfbsnc37" sheetId="18" r:id="rId31"/>
    <sheet name="pagfbsnc38" sheetId="17" r:id="rId32"/>
    <sheet name="pagfbsnc39" sheetId="16" r:id="rId33"/>
    <sheet name="pagfbsnc40" sheetId="15" r:id="rId34"/>
    <sheet name="pagfbsnc41" sheetId="14" r:id="rId35"/>
    <sheet name="pagfbsnc43" sheetId="12" r:id="rId36"/>
    <sheet name="pagfbsnc46" sheetId="9" r:id="rId37"/>
    <sheet name="pagfbsnc48" sheetId="8" r:id="rId38"/>
    <sheet name="pagfbsnc53" sheetId="6" r:id="rId39"/>
    <sheet name="pagfbsnc54" sheetId="5" r:id="rId40"/>
  </sheets>
  <definedNames>
    <definedName name="__________________________________________________val1">#REF!</definedName>
    <definedName name="__________________________________________________val10">#REF!</definedName>
    <definedName name="__________________________________________________val11">#REF!</definedName>
    <definedName name="__________________________________________________val12">#REF!</definedName>
    <definedName name="__________________________________________________val12763">#REF!</definedName>
    <definedName name="__________________________________________________val13">#REF!</definedName>
    <definedName name="__________________________________________________val14">#REF!</definedName>
    <definedName name="__________________________________________________val15">#REF!</definedName>
    <definedName name="__________________________________________________val2">#REF!</definedName>
    <definedName name="__________________________________________________val22763">#REF!</definedName>
    <definedName name="__________________________________________________val3">#REF!</definedName>
    <definedName name="__________________________________________________val32763">#REF!</definedName>
    <definedName name="__________________________________________________val4">#REF!</definedName>
    <definedName name="__________________________________________________val5">#REF!</definedName>
    <definedName name="__________________________________________________val50">#REF!</definedName>
    <definedName name="__________________________________________________val52">#REF!</definedName>
    <definedName name="__________________________________________________val53">#REF!</definedName>
    <definedName name="__________________________________________________val6">#REF!</definedName>
    <definedName name="__________________________________________________val7">#REF!</definedName>
    <definedName name="__________________________________________________val8">#REF!</definedName>
    <definedName name="__________________________________________________val9">#REF!</definedName>
    <definedName name="__________________________________________________vil5">#REF!</definedName>
    <definedName name="__________________________________________________vil6">#REF!</definedName>
    <definedName name="_________________________________________________val1">#REF!</definedName>
    <definedName name="_________________________________________________val10">#REF!</definedName>
    <definedName name="_________________________________________________val11">#REF!</definedName>
    <definedName name="_________________________________________________val12">#REF!</definedName>
    <definedName name="_________________________________________________val12763">#REF!</definedName>
    <definedName name="_________________________________________________val13">#REF!</definedName>
    <definedName name="_________________________________________________val14">#REF!</definedName>
    <definedName name="_________________________________________________val15">#REF!</definedName>
    <definedName name="_________________________________________________val2">#REF!</definedName>
    <definedName name="_________________________________________________val22763">#REF!</definedName>
    <definedName name="_________________________________________________val3">#REF!</definedName>
    <definedName name="_________________________________________________val32763">#REF!</definedName>
    <definedName name="_________________________________________________val4">#REF!</definedName>
    <definedName name="_________________________________________________val5">#REF!</definedName>
    <definedName name="_________________________________________________val50">#REF!</definedName>
    <definedName name="_________________________________________________val52">#REF!</definedName>
    <definedName name="_________________________________________________val53">#REF!</definedName>
    <definedName name="_________________________________________________val6">#REF!</definedName>
    <definedName name="_________________________________________________val7">#REF!</definedName>
    <definedName name="_________________________________________________val8">#REF!</definedName>
    <definedName name="_________________________________________________val9">#REF!</definedName>
    <definedName name="_________________________________________________vil5">#REF!</definedName>
    <definedName name="_________________________________________________vil6">#REF!</definedName>
    <definedName name="________________________________________________val1">#REF!</definedName>
    <definedName name="________________________________________________val10">#REF!</definedName>
    <definedName name="________________________________________________val11">#REF!</definedName>
    <definedName name="________________________________________________val12">#REF!</definedName>
    <definedName name="________________________________________________val12763">#REF!</definedName>
    <definedName name="________________________________________________val13">#REF!</definedName>
    <definedName name="________________________________________________val14">#REF!</definedName>
    <definedName name="________________________________________________val15">#REF!</definedName>
    <definedName name="________________________________________________val2">#REF!</definedName>
    <definedName name="________________________________________________val22763">#REF!</definedName>
    <definedName name="________________________________________________val3">#REF!</definedName>
    <definedName name="________________________________________________val32763">#REF!</definedName>
    <definedName name="________________________________________________val4">#REF!</definedName>
    <definedName name="________________________________________________val5">#REF!</definedName>
    <definedName name="________________________________________________val50">#REF!</definedName>
    <definedName name="________________________________________________val52">#REF!</definedName>
    <definedName name="________________________________________________val53">#REF!</definedName>
    <definedName name="________________________________________________val6">#REF!</definedName>
    <definedName name="________________________________________________val7">#REF!</definedName>
    <definedName name="________________________________________________val8">#REF!</definedName>
    <definedName name="________________________________________________val9">#REF!</definedName>
    <definedName name="________________________________________________vil5">#REF!</definedName>
    <definedName name="________________________________________________vil6">#REF!</definedName>
    <definedName name="_______________________________________________val1">#REF!</definedName>
    <definedName name="_______________________________________________val10">#REF!</definedName>
    <definedName name="_______________________________________________val11">#REF!</definedName>
    <definedName name="_______________________________________________val12">#REF!</definedName>
    <definedName name="_______________________________________________val12763">#REF!</definedName>
    <definedName name="_______________________________________________val13">#REF!</definedName>
    <definedName name="_______________________________________________val14">#REF!</definedName>
    <definedName name="_______________________________________________val15">#REF!</definedName>
    <definedName name="_______________________________________________val2">#REF!</definedName>
    <definedName name="_______________________________________________val22763">#REF!</definedName>
    <definedName name="_______________________________________________val3">#REF!</definedName>
    <definedName name="_______________________________________________val32763">#REF!</definedName>
    <definedName name="_______________________________________________val4">#REF!</definedName>
    <definedName name="_______________________________________________val5">#REF!</definedName>
    <definedName name="_______________________________________________val50">#REF!</definedName>
    <definedName name="_______________________________________________val52">#REF!</definedName>
    <definedName name="_______________________________________________val53">#REF!</definedName>
    <definedName name="_______________________________________________val6">#REF!</definedName>
    <definedName name="_______________________________________________val7">#REF!</definedName>
    <definedName name="_______________________________________________val8">#REF!</definedName>
    <definedName name="_______________________________________________val9">#REF!</definedName>
    <definedName name="_______________________________________________vil5">#REF!</definedName>
    <definedName name="_______________________________________________vil6">#REF!</definedName>
    <definedName name="______________________________________________val1">#REF!</definedName>
    <definedName name="______________________________________________val10">#REF!</definedName>
    <definedName name="______________________________________________val11">#REF!</definedName>
    <definedName name="______________________________________________val12">#REF!</definedName>
    <definedName name="______________________________________________val12763">#REF!</definedName>
    <definedName name="______________________________________________val13">#REF!</definedName>
    <definedName name="______________________________________________val14">#REF!</definedName>
    <definedName name="______________________________________________val15">#REF!</definedName>
    <definedName name="______________________________________________val2">#REF!</definedName>
    <definedName name="______________________________________________val22763">#REF!</definedName>
    <definedName name="______________________________________________val3">#REF!</definedName>
    <definedName name="______________________________________________val32763">#REF!</definedName>
    <definedName name="______________________________________________val4">#REF!</definedName>
    <definedName name="______________________________________________val5">#REF!</definedName>
    <definedName name="______________________________________________val50">#REF!</definedName>
    <definedName name="______________________________________________val52">#REF!</definedName>
    <definedName name="______________________________________________val53">#REF!</definedName>
    <definedName name="______________________________________________val6">#REF!</definedName>
    <definedName name="______________________________________________val7">#REF!</definedName>
    <definedName name="______________________________________________val8">#REF!</definedName>
    <definedName name="______________________________________________val9">#REF!</definedName>
    <definedName name="______________________________________________vil5">#REF!</definedName>
    <definedName name="______________________________________________vil6">#REF!</definedName>
    <definedName name="_____________________________________________val1">#REF!</definedName>
    <definedName name="_____________________________________________val10">#REF!</definedName>
    <definedName name="_____________________________________________val11">#REF!</definedName>
    <definedName name="_____________________________________________val12">#REF!</definedName>
    <definedName name="_____________________________________________val12763">#REF!</definedName>
    <definedName name="_____________________________________________val13">#REF!</definedName>
    <definedName name="_____________________________________________val14">#REF!</definedName>
    <definedName name="_____________________________________________val15">#REF!</definedName>
    <definedName name="_____________________________________________val2">#REF!</definedName>
    <definedName name="_____________________________________________val22763">#REF!</definedName>
    <definedName name="_____________________________________________val3">#REF!</definedName>
    <definedName name="_____________________________________________val32763">#REF!</definedName>
    <definedName name="_____________________________________________val4">#REF!</definedName>
    <definedName name="_____________________________________________val5">#REF!</definedName>
    <definedName name="_____________________________________________val50">#REF!</definedName>
    <definedName name="_____________________________________________val52">#REF!</definedName>
    <definedName name="_____________________________________________val53">#REF!</definedName>
    <definedName name="_____________________________________________val6">#REF!</definedName>
    <definedName name="_____________________________________________val7">#REF!</definedName>
    <definedName name="_____________________________________________val8">#REF!</definedName>
    <definedName name="_____________________________________________val9">#REF!</definedName>
    <definedName name="_____________________________________________vil5">#REF!</definedName>
    <definedName name="_____________________________________________vil6">#REF!</definedName>
    <definedName name="____________________________________________val1">#REF!</definedName>
    <definedName name="____________________________________________val10">#REF!</definedName>
    <definedName name="____________________________________________val11">#REF!</definedName>
    <definedName name="____________________________________________val12">#REF!</definedName>
    <definedName name="____________________________________________val12763">#REF!</definedName>
    <definedName name="____________________________________________val13">#REF!</definedName>
    <definedName name="____________________________________________val14">#REF!</definedName>
    <definedName name="____________________________________________val15">#REF!</definedName>
    <definedName name="____________________________________________val2">#REF!</definedName>
    <definedName name="____________________________________________val22763">#REF!</definedName>
    <definedName name="____________________________________________val3">#REF!</definedName>
    <definedName name="____________________________________________val32763">#REF!</definedName>
    <definedName name="____________________________________________val4">#REF!</definedName>
    <definedName name="____________________________________________val5">#REF!</definedName>
    <definedName name="____________________________________________val50">#REF!</definedName>
    <definedName name="____________________________________________val52">#REF!</definedName>
    <definedName name="____________________________________________val53">#REF!</definedName>
    <definedName name="____________________________________________val6">#REF!</definedName>
    <definedName name="____________________________________________val7">#REF!</definedName>
    <definedName name="____________________________________________val8">#REF!</definedName>
    <definedName name="____________________________________________val9">#REF!</definedName>
    <definedName name="____________________________________________vil5">#REF!</definedName>
    <definedName name="____________________________________________vil6">#REF!</definedName>
    <definedName name="___________________________________________val1">#REF!</definedName>
    <definedName name="___________________________________________val10">#REF!</definedName>
    <definedName name="___________________________________________val11">#REF!</definedName>
    <definedName name="___________________________________________val12">#REF!</definedName>
    <definedName name="___________________________________________val12763">#REF!</definedName>
    <definedName name="___________________________________________val13">#REF!</definedName>
    <definedName name="___________________________________________val14">#REF!</definedName>
    <definedName name="___________________________________________val15">#REF!</definedName>
    <definedName name="___________________________________________val2">#REF!</definedName>
    <definedName name="___________________________________________val22763">#REF!</definedName>
    <definedName name="___________________________________________val3">#REF!</definedName>
    <definedName name="___________________________________________val32763">#REF!</definedName>
    <definedName name="___________________________________________val4">#REF!</definedName>
    <definedName name="___________________________________________val5">#REF!</definedName>
    <definedName name="___________________________________________val50">#REF!</definedName>
    <definedName name="___________________________________________val52">#REF!</definedName>
    <definedName name="___________________________________________val53">#REF!</definedName>
    <definedName name="___________________________________________val6">#REF!</definedName>
    <definedName name="___________________________________________val7">#REF!</definedName>
    <definedName name="___________________________________________val8">#REF!</definedName>
    <definedName name="___________________________________________val9">#REF!</definedName>
    <definedName name="___________________________________________vil5">#REF!</definedName>
    <definedName name="___________________________________________vil6">#REF!</definedName>
    <definedName name="__________________________________________val1">#REF!</definedName>
    <definedName name="__________________________________________val10">#REF!</definedName>
    <definedName name="__________________________________________val11">#REF!</definedName>
    <definedName name="__________________________________________val12">#REF!</definedName>
    <definedName name="__________________________________________val12763">#REF!</definedName>
    <definedName name="__________________________________________val13">#REF!</definedName>
    <definedName name="__________________________________________val14">#REF!</definedName>
    <definedName name="__________________________________________val15">#REF!</definedName>
    <definedName name="__________________________________________val2">#REF!</definedName>
    <definedName name="__________________________________________val22763">#REF!</definedName>
    <definedName name="__________________________________________val3">#REF!</definedName>
    <definedName name="__________________________________________val32763">#REF!</definedName>
    <definedName name="__________________________________________val4">#REF!</definedName>
    <definedName name="__________________________________________val5">#REF!</definedName>
    <definedName name="__________________________________________val50">#REF!</definedName>
    <definedName name="__________________________________________val52">#REF!</definedName>
    <definedName name="__________________________________________val53">#REF!</definedName>
    <definedName name="__________________________________________val6">#REF!</definedName>
    <definedName name="__________________________________________val7">#REF!</definedName>
    <definedName name="__________________________________________val8">#REF!</definedName>
    <definedName name="__________________________________________val9">#REF!</definedName>
    <definedName name="__________________________________________vil5">#REF!</definedName>
    <definedName name="__________________________________________vil6">#REF!</definedName>
    <definedName name="_________________________________________val1">#REF!</definedName>
    <definedName name="_________________________________________val10">#REF!</definedName>
    <definedName name="_________________________________________val11">#REF!</definedName>
    <definedName name="_________________________________________val12">#REF!</definedName>
    <definedName name="_________________________________________val12763">#REF!</definedName>
    <definedName name="_________________________________________val13">#REF!</definedName>
    <definedName name="_________________________________________val14">#REF!</definedName>
    <definedName name="_________________________________________val15">#REF!</definedName>
    <definedName name="_________________________________________val2">#REF!</definedName>
    <definedName name="_________________________________________val22763">#REF!</definedName>
    <definedName name="_________________________________________val3">#REF!</definedName>
    <definedName name="_________________________________________val32763">#REF!</definedName>
    <definedName name="_________________________________________val4">#REF!</definedName>
    <definedName name="_________________________________________val5">#REF!</definedName>
    <definedName name="_________________________________________val50">#REF!</definedName>
    <definedName name="_________________________________________val52">#REF!</definedName>
    <definedName name="_________________________________________val53">#REF!</definedName>
    <definedName name="_________________________________________val6">#REF!</definedName>
    <definedName name="_________________________________________val7">#REF!</definedName>
    <definedName name="_________________________________________val8">#REF!</definedName>
    <definedName name="_________________________________________val9">#REF!</definedName>
    <definedName name="_________________________________________vil5">#REF!</definedName>
    <definedName name="_________________________________________vil6">#REF!</definedName>
    <definedName name="________________________________________val1">#REF!</definedName>
    <definedName name="________________________________________val10">#REF!</definedName>
    <definedName name="________________________________________val11">#REF!</definedName>
    <definedName name="________________________________________val12">#REF!</definedName>
    <definedName name="________________________________________val12763">#REF!</definedName>
    <definedName name="________________________________________val13">#REF!</definedName>
    <definedName name="________________________________________val14">#REF!</definedName>
    <definedName name="________________________________________val15">#REF!</definedName>
    <definedName name="________________________________________val2">#REF!</definedName>
    <definedName name="________________________________________val22763">#REF!</definedName>
    <definedName name="________________________________________val3">#REF!</definedName>
    <definedName name="________________________________________val32763">#REF!</definedName>
    <definedName name="________________________________________val4">#REF!</definedName>
    <definedName name="________________________________________val5">#REF!</definedName>
    <definedName name="________________________________________val50">#REF!</definedName>
    <definedName name="________________________________________val52">#REF!</definedName>
    <definedName name="________________________________________val53">#REF!</definedName>
    <definedName name="________________________________________val6">#REF!</definedName>
    <definedName name="________________________________________val7">#REF!</definedName>
    <definedName name="________________________________________val8">#REF!</definedName>
    <definedName name="________________________________________val9">#REF!</definedName>
    <definedName name="________________________________________vil5">#REF!</definedName>
    <definedName name="________________________________________vil6">#REF!</definedName>
    <definedName name="_______________________________________val1">#REF!</definedName>
    <definedName name="_______________________________________val10">#REF!</definedName>
    <definedName name="_______________________________________val11">#REF!</definedName>
    <definedName name="_______________________________________val12">#REF!</definedName>
    <definedName name="_______________________________________val12763">#REF!</definedName>
    <definedName name="_______________________________________val13">#REF!</definedName>
    <definedName name="_______________________________________val14">#REF!</definedName>
    <definedName name="_______________________________________val15">#REF!</definedName>
    <definedName name="_______________________________________val2">#REF!</definedName>
    <definedName name="_______________________________________val22763">#REF!</definedName>
    <definedName name="_______________________________________val3">#REF!</definedName>
    <definedName name="_______________________________________val32763">#REF!</definedName>
    <definedName name="_______________________________________val4">#REF!</definedName>
    <definedName name="_______________________________________val5">#REF!</definedName>
    <definedName name="_______________________________________val50">#REF!</definedName>
    <definedName name="_______________________________________val52">#REF!</definedName>
    <definedName name="_______________________________________val53">#REF!</definedName>
    <definedName name="_______________________________________val6">#REF!</definedName>
    <definedName name="_______________________________________val7">#REF!</definedName>
    <definedName name="_______________________________________val8">#REF!</definedName>
    <definedName name="_______________________________________val9">#REF!</definedName>
    <definedName name="_______________________________________vil5">#REF!</definedName>
    <definedName name="_______________________________________vil6">#REF!</definedName>
    <definedName name="______________________________________val1">#REF!</definedName>
    <definedName name="______________________________________val10">#REF!</definedName>
    <definedName name="______________________________________val11">#REF!</definedName>
    <definedName name="______________________________________val12">#REF!</definedName>
    <definedName name="______________________________________val12763">#REF!</definedName>
    <definedName name="______________________________________val13">#REF!</definedName>
    <definedName name="______________________________________val14">#REF!</definedName>
    <definedName name="______________________________________val15">#REF!</definedName>
    <definedName name="______________________________________val2">#REF!</definedName>
    <definedName name="______________________________________val22763">#REF!</definedName>
    <definedName name="______________________________________val3">#REF!</definedName>
    <definedName name="______________________________________val32763">#REF!</definedName>
    <definedName name="______________________________________val4">#REF!</definedName>
    <definedName name="______________________________________val5">#REF!</definedName>
    <definedName name="______________________________________val50">#REF!</definedName>
    <definedName name="______________________________________val52">#REF!</definedName>
    <definedName name="______________________________________val53">#REF!</definedName>
    <definedName name="______________________________________val6">#REF!</definedName>
    <definedName name="______________________________________val7">#REF!</definedName>
    <definedName name="______________________________________val8">#REF!</definedName>
    <definedName name="______________________________________val9">#REF!</definedName>
    <definedName name="______________________________________vil5">#REF!</definedName>
    <definedName name="______________________________________vil6">#REF!</definedName>
    <definedName name="_____________________________________val1">#REF!</definedName>
    <definedName name="_____________________________________val10">#REF!</definedName>
    <definedName name="_____________________________________val11">#REF!</definedName>
    <definedName name="_____________________________________val12">#REF!</definedName>
    <definedName name="_____________________________________val12763">#REF!</definedName>
    <definedName name="_____________________________________val13">#REF!</definedName>
    <definedName name="_____________________________________val14">#REF!</definedName>
    <definedName name="_____________________________________val15">#REF!</definedName>
    <definedName name="_____________________________________val2">#REF!</definedName>
    <definedName name="_____________________________________val22763">#REF!</definedName>
    <definedName name="_____________________________________val3">#REF!</definedName>
    <definedName name="_____________________________________val32763">#REF!</definedName>
    <definedName name="_____________________________________val4">#REF!</definedName>
    <definedName name="_____________________________________val5">#REF!</definedName>
    <definedName name="_____________________________________val50">#REF!</definedName>
    <definedName name="_____________________________________val52">#REF!</definedName>
    <definedName name="_____________________________________val53">#REF!</definedName>
    <definedName name="_____________________________________val6">#REF!</definedName>
    <definedName name="_____________________________________val7">#REF!</definedName>
    <definedName name="_____________________________________val8">#REF!</definedName>
    <definedName name="_____________________________________val9">#REF!</definedName>
    <definedName name="_____________________________________vil5">#REF!</definedName>
    <definedName name="_____________________________________vil6">#REF!</definedName>
    <definedName name="____________________________________val1">#REF!</definedName>
    <definedName name="____________________________________val10">#REF!</definedName>
    <definedName name="____________________________________val11">#REF!</definedName>
    <definedName name="____________________________________val12">#REF!</definedName>
    <definedName name="____________________________________val12763">#REF!</definedName>
    <definedName name="____________________________________val13">#REF!</definedName>
    <definedName name="____________________________________val14">#REF!</definedName>
    <definedName name="____________________________________val15">#REF!</definedName>
    <definedName name="____________________________________val2">#REF!</definedName>
    <definedName name="____________________________________val22763">#REF!</definedName>
    <definedName name="____________________________________val3">#REF!</definedName>
    <definedName name="____________________________________val32763">#REF!</definedName>
    <definedName name="____________________________________val4">#REF!</definedName>
    <definedName name="____________________________________val5">#REF!</definedName>
    <definedName name="____________________________________val50">#REF!</definedName>
    <definedName name="____________________________________val52">#REF!</definedName>
    <definedName name="____________________________________val53">#REF!</definedName>
    <definedName name="____________________________________val6">#REF!</definedName>
    <definedName name="____________________________________val7">#REF!</definedName>
    <definedName name="____________________________________val8">#REF!</definedName>
    <definedName name="____________________________________val9">#REF!</definedName>
    <definedName name="____________________________________vil5">#REF!</definedName>
    <definedName name="____________________________________vil6">#REF!</definedName>
    <definedName name="___________________________________val1">#REF!</definedName>
    <definedName name="___________________________________val10">#REF!</definedName>
    <definedName name="___________________________________val11">#REF!</definedName>
    <definedName name="___________________________________val12">#REF!</definedName>
    <definedName name="___________________________________val12763">#REF!</definedName>
    <definedName name="___________________________________val13">#REF!</definedName>
    <definedName name="___________________________________val14">#REF!</definedName>
    <definedName name="___________________________________val15">#REF!</definedName>
    <definedName name="___________________________________val2">#REF!</definedName>
    <definedName name="___________________________________val22763">#REF!</definedName>
    <definedName name="___________________________________val3">#REF!</definedName>
    <definedName name="___________________________________val32763">#REF!</definedName>
    <definedName name="___________________________________val4">#REF!</definedName>
    <definedName name="___________________________________val5">#REF!</definedName>
    <definedName name="___________________________________val50">#REF!</definedName>
    <definedName name="___________________________________val52">#REF!</definedName>
    <definedName name="___________________________________val53">#REF!</definedName>
    <definedName name="___________________________________val6">#REF!</definedName>
    <definedName name="___________________________________val7">#REF!</definedName>
    <definedName name="___________________________________val8">#REF!</definedName>
    <definedName name="___________________________________val9">#REF!</definedName>
    <definedName name="___________________________________vil5">#REF!</definedName>
    <definedName name="___________________________________vil6">#REF!</definedName>
    <definedName name="__________________________________val1">#REF!</definedName>
    <definedName name="__________________________________val10">#REF!</definedName>
    <definedName name="__________________________________val11">#REF!</definedName>
    <definedName name="__________________________________val12">#REF!</definedName>
    <definedName name="__________________________________val12763">#REF!</definedName>
    <definedName name="__________________________________val13">#REF!</definedName>
    <definedName name="__________________________________val14">#REF!</definedName>
    <definedName name="__________________________________val15">#REF!</definedName>
    <definedName name="__________________________________val2">#REF!</definedName>
    <definedName name="__________________________________val22763">#REF!</definedName>
    <definedName name="__________________________________val3">#REF!</definedName>
    <definedName name="__________________________________val32763">#REF!</definedName>
    <definedName name="__________________________________val4">#REF!</definedName>
    <definedName name="__________________________________val5">#REF!</definedName>
    <definedName name="__________________________________val50">#REF!</definedName>
    <definedName name="__________________________________val52">#REF!</definedName>
    <definedName name="__________________________________val53">#REF!</definedName>
    <definedName name="__________________________________val6">#REF!</definedName>
    <definedName name="__________________________________val7">#REF!</definedName>
    <definedName name="__________________________________val8">#REF!</definedName>
    <definedName name="__________________________________val9">#REF!</definedName>
    <definedName name="__________________________________vil5">#REF!</definedName>
    <definedName name="__________________________________vil6">#REF!</definedName>
    <definedName name="_________________________________val1">#REF!</definedName>
    <definedName name="_________________________________val10">#REF!</definedName>
    <definedName name="_________________________________val11">#REF!</definedName>
    <definedName name="_________________________________val12">#REF!</definedName>
    <definedName name="_________________________________val12763">#REF!</definedName>
    <definedName name="_________________________________val13">#REF!</definedName>
    <definedName name="_________________________________val14">#REF!</definedName>
    <definedName name="_________________________________val15">#REF!</definedName>
    <definedName name="_________________________________val2">#REF!</definedName>
    <definedName name="_________________________________val22763">#REF!</definedName>
    <definedName name="_________________________________val3">#REF!</definedName>
    <definedName name="_________________________________val32763">#REF!</definedName>
    <definedName name="_________________________________val4">#REF!</definedName>
    <definedName name="_________________________________val5">#REF!</definedName>
    <definedName name="_________________________________val50">#REF!</definedName>
    <definedName name="_________________________________val52">#REF!</definedName>
    <definedName name="_________________________________val53">#REF!</definedName>
    <definedName name="_________________________________val6">#REF!</definedName>
    <definedName name="_________________________________val7">#REF!</definedName>
    <definedName name="_________________________________val8">#REF!</definedName>
    <definedName name="_________________________________val9">#REF!</definedName>
    <definedName name="_________________________________vil5">#REF!</definedName>
    <definedName name="_________________________________vil6">#REF!</definedName>
    <definedName name="________________________________val1">#REF!</definedName>
    <definedName name="________________________________val10">#REF!</definedName>
    <definedName name="________________________________val11">#REF!</definedName>
    <definedName name="________________________________val12">#REF!</definedName>
    <definedName name="________________________________val12763">#REF!</definedName>
    <definedName name="________________________________val13">#REF!</definedName>
    <definedName name="________________________________val14">#REF!</definedName>
    <definedName name="________________________________val15">#REF!</definedName>
    <definedName name="________________________________val2">#REF!</definedName>
    <definedName name="________________________________val22763">#REF!</definedName>
    <definedName name="________________________________val3">#REF!</definedName>
    <definedName name="________________________________val32763">#REF!</definedName>
    <definedName name="________________________________val4">#REF!</definedName>
    <definedName name="________________________________val5">#REF!</definedName>
    <definedName name="________________________________val50">#REF!</definedName>
    <definedName name="________________________________val52">#REF!</definedName>
    <definedName name="________________________________val53">#REF!</definedName>
    <definedName name="________________________________val6">#REF!</definedName>
    <definedName name="________________________________val7">#REF!</definedName>
    <definedName name="________________________________val8">#REF!</definedName>
    <definedName name="________________________________val9">#REF!</definedName>
    <definedName name="________________________________vil5">#REF!</definedName>
    <definedName name="________________________________vil6">#REF!</definedName>
    <definedName name="_______________________________val1">#REF!</definedName>
    <definedName name="_______________________________val10">#REF!</definedName>
    <definedName name="_______________________________val11">#REF!</definedName>
    <definedName name="_______________________________val12">#REF!</definedName>
    <definedName name="_______________________________val12763">#REF!</definedName>
    <definedName name="_______________________________val13">#REF!</definedName>
    <definedName name="_______________________________val14">#REF!</definedName>
    <definedName name="_______________________________val15">#REF!</definedName>
    <definedName name="_______________________________val2">#REF!</definedName>
    <definedName name="_______________________________val22763">#REF!</definedName>
    <definedName name="_______________________________val3">#REF!</definedName>
    <definedName name="_______________________________val32763">#REF!</definedName>
    <definedName name="_______________________________val4">#REF!</definedName>
    <definedName name="_______________________________val5">#REF!</definedName>
    <definedName name="_______________________________val50">#REF!</definedName>
    <definedName name="_______________________________val52">#REF!</definedName>
    <definedName name="_______________________________val53">#REF!</definedName>
    <definedName name="_______________________________val6">#REF!</definedName>
    <definedName name="_______________________________val7">#REF!</definedName>
    <definedName name="_______________________________val8">#REF!</definedName>
    <definedName name="_______________________________val9">#REF!</definedName>
    <definedName name="_______________________________vil5">#REF!</definedName>
    <definedName name="_______________________________vil6">#REF!</definedName>
    <definedName name="______________________________val1">#REF!</definedName>
    <definedName name="______________________________val10">#REF!</definedName>
    <definedName name="______________________________val11">#REF!</definedName>
    <definedName name="______________________________val12">#REF!</definedName>
    <definedName name="______________________________val12763">#REF!</definedName>
    <definedName name="______________________________val13">#REF!</definedName>
    <definedName name="______________________________val14">#REF!</definedName>
    <definedName name="______________________________val15">#REF!</definedName>
    <definedName name="______________________________val2">#REF!</definedName>
    <definedName name="______________________________val22763">#REF!</definedName>
    <definedName name="______________________________val3">#REF!</definedName>
    <definedName name="______________________________val32763">#REF!</definedName>
    <definedName name="______________________________val4">#REF!</definedName>
    <definedName name="______________________________val5">#REF!</definedName>
    <definedName name="______________________________val50">#REF!</definedName>
    <definedName name="______________________________val52">#REF!</definedName>
    <definedName name="______________________________val53">#REF!</definedName>
    <definedName name="______________________________val6">#REF!</definedName>
    <definedName name="______________________________val7">#REF!</definedName>
    <definedName name="______________________________val8">#REF!</definedName>
    <definedName name="______________________________val9">#REF!</definedName>
    <definedName name="______________________________vil5">#REF!</definedName>
    <definedName name="______________________________vil6">#REF!</definedName>
    <definedName name="_____________________________val1">#REF!</definedName>
    <definedName name="_____________________________val10">#REF!</definedName>
    <definedName name="_____________________________val11">#REF!</definedName>
    <definedName name="_____________________________val12">#REF!</definedName>
    <definedName name="_____________________________val12763">#REF!</definedName>
    <definedName name="_____________________________val13">#REF!</definedName>
    <definedName name="_____________________________val14">#REF!</definedName>
    <definedName name="_____________________________val15">#REF!</definedName>
    <definedName name="_____________________________val2">#REF!</definedName>
    <definedName name="_____________________________val22763">#REF!</definedName>
    <definedName name="_____________________________val3">#REF!</definedName>
    <definedName name="_____________________________val32763">#REF!</definedName>
    <definedName name="_____________________________val4">#REF!</definedName>
    <definedName name="_____________________________val5">#REF!</definedName>
    <definedName name="_____________________________val50">#REF!</definedName>
    <definedName name="_____________________________val52">#REF!</definedName>
    <definedName name="_____________________________val53">#REF!</definedName>
    <definedName name="_____________________________val6">#REF!</definedName>
    <definedName name="_____________________________val7">#REF!</definedName>
    <definedName name="_____________________________val8">#REF!</definedName>
    <definedName name="_____________________________val9">#REF!</definedName>
    <definedName name="_____________________________vil5">#REF!</definedName>
    <definedName name="_____________________________vil6">#REF!</definedName>
    <definedName name="____________________________val1">#REF!</definedName>
    <definedName name="____________________________val10">#REF!</definedName>
    <definedName name="____________________________val11">#REF!</definedName>
    <definedName name="____________________________val12">#REF!</definedName>
    <definedName name="____________________________val12763">#REF!</definedName>
    <definedName name="____________________________val13">#REF!</definedName>
    <definedName name="____________________________val14">#REF!</definedName>
    <definedName name="____________________________val15">#REF!</definedName>
    <definedName name="____________________________val2">#REF!</definedName>
    <definedName name="____________________________val22763">#REF!</definedName>
    <definedName name="____________________________val3">#REF!</definedName>
    <definedName name="____________________________val32763">#REF!</definedName>
    <definedName name="____________________________val4">#REF!</definedName>
    <definedName name="____________________________val5">#REF!</definedName>
    <definedName name="____________________________val50">#REF!</definedName>
    <definedName name="____________________________val52">#REF!</definedName>
    <definedName name="____________________________val53">#REF!</definedName>
    <definedName name="____________________________val6">#REF!</definedName>
    <definedName name="____________________________val7">#REF!</definedName>
    <definedName name="____________________________val8">#REF!</definedName>
    <definedName name="____________________________val9">#REF!</definedName>
    <definedName name="____________________________vil5">#REF!</definedName>
    <definedName name="____________________________vil6">#REF!</definedName>
    <definedName name="___________________________val1">#REF!</definedName>
    <definedName name="___________________________val10">#REF!</definedName>
    <definedName name="___________________________val11">#REF!</definedName>
    <definedName name="___________________________val12">#REF!</definedName>
    <definedName name="___________________________val12763">#REF!</definedName>
    <definedName name="___________________________val13">#REF!</definedName>
    <definedName name="___________________________val14">#REF!</definedName>
    <definedName name="___________________________val15">#REF!</definedName>
    <definedName name="___________________________val2">#REF!</definedName>
    <definedName name="___________________________val22763">#REF!</definedName>
    <definedName name="___________________________val3">#REF!</definedName>
    <definedName name="___________________________val32763">#REF!</definedName>
    <definedName name="___________________________val4">#REF!</definedName>
    <definedName name="___________________________val5">#REF!</definedName>
    <definedName name="___________________________val50">#REF!</definedName>
    <definedName name="___________________________val52">#REF!</definedName>
    <definedName name="___________________________val53">#REF!</definedName>
    <definedName name="___________________________val6">#REF!</definedName>
    <definedName name="___________________________val7">#REF!</definedName>
    <definedName name="___________________________val8">#REF!</definedName>
    <definedName name="___________________________val9">#REF!</definedName>
    <definedName name="___________________________vil5">#REF!</definedName>
    <definedName name="___________________________vil6">#REF!</definedName>
    <definedName name="__________________________val1">#REF!</definedName>
    <definedName name="__________________________val10">#REF!</definedName>
    <definedName name="__________________________val11">#REF!</definedName>
    <definedName name="__________________________val12">#REF!</definedName>
    <definedName name="__________________________val12763">#REF!</definedName>
    <definedName name="__________________________val13">#REF!</definedName>
    <definedName name="__________________________val14">#REF!</definedName>
    <definedName name="__________________________val15">#REF!</definedName>
    <definedName name="__________________________val2">#REF!</definedName>
    <definedName name="__________________________val22763">#REF!</definedName>
    <definedName name="__________________________val3">#REF!</definedName>
    <definedName name="__________________________val32763">#REF!</definedName>
    <definedName name="__________________________val4">#REF!</definedName>
    <definedName name="__________________________val5">#REF!</definedName>
    <definedName name="__________________________val50">#REF!</definedName>
    <definedName name="__________________________val52">#REF!</definedName>
    <definedName name="__________________________val53">#REF!</definedName>
    <definedName name="__________________________val6">#REF!</definedName>
    <definedName name="__________________________val7">#REF!</definedName>
    <definedName name="__________________________val8">#REF!</definedName>
    <definedName name="__________________________val9">#REF!</definedName>
    <definedName name="__________________________vil5">#REF!</definedName>
    <definedName name="__________________________vil6">#REF!</definedName>
    <definedName name="_________________________val1">#REF!</definedName>
    <definedName name="_________________________val10">#REF!</definedName>
    <definedName name="_________________________val11">#REF!</definedName>
    <definedName name="_________________________val12">#REF!</definedName>
    <definedName name="_________________________val12763">#REF!</definedName>
    <definedName name="_________________________val13">#REF!</definedName>
    <definedName name="_________________________val14">#REF!</definedName>
    <definedName name="_________________________val15">#REF!</definedName>
    <definedName name="_________________________val2">#REF!</definedName>
    <definedName name="_________________________val22763">#REF!</definedName>
    <definedName name="_________________________val3">#REF!</definedName>
    <definedName name="_________________________val32763">#REF!</definedName>
    <definedName name="_________________________val4">#REF!</definedName>
    <definedName name="_________________________val5">#REF!</definedName>
    <definedName name="_________________________val50">#REF!</definedName>
    <definedName name="_________________________val52">#REF!</definedName>
    <definedName name="_________________________val53">#REF!</definedName>
    <definedName name="_________________________val6">#REF!</definedName>
    <definedName name="_________________________val7">#REF!</definedName>
    <definedName name="_________________________val8">#REF!</definedName>
    <definedName name="_________________________val9">#REF!</definedName>
    <definedName name="_________________________vil5">#REF!</definedName>
    <definedName name="_________________________vil6">#REF!</definedName>
    <definedName name="________________________val1">#REF!</definedName>
    <definedName name="________________________val10">#REF!</definedName>
    <definedName name="________________________val11">#REF!</definedName>
    <definedName name="________________________val12">#REF!</definedName>
    <definedName name="________________________val12763">#REF!</definedName>
    <definedName name="________________________val13">#REF!</definedName>
    <definedName name="________________________val14">#REF!</definedName>
    <definedName name="________________________val15">#REF!</definedName>
    <definedName name="________________________val2">#REF!</definedName>
    <definedName name="________________________val22763">#REF!</definedName>
    <definedName name="________________________val3">#REF!</definedName>
    <definedName name="________________________val32763">#REF!</definedName>
    <definedName name="________________________val4">#REF!</definedName>
    <definedName name="________________________val5">#REF!</definedName>
    <definedName name="________________________val50">#REF!</definedName>
    <definedName name="________________________val52">#REF!</definedName>
    <definedName name="________________________val53">#REF!</definedName>
    <definedName name="________________________val6">#REF!</definedName>
    <definedName name="________________________val7">#REF!</definedName>
    <definedName name="________________________val8">#REF!</definedName>
    <definedName name="________________________val9">#REF!</definedName>
    <definedName name="________________________vil5">#REF!</definedName>
    <definedName name="________________________vil6">#REF!</definedName>
    <definedName name="_______________________val1">#REF!</definedName>
    <definedName name="_______________________val10">#REF!</definedName>
    <definedName name="_______________________val11">#REF!</definedName>
    <definedName name="_______________________val12">#REF!</definedName>
    <definedName name="_______________________val12763">#REF!</definedName>
    <definedName name="_______________________val13">#REF!</definedName>
    <definedName name="_______________________val14">#REF!</definedName>
    <definedName name="_______________________val15">#REF!</definedName>
    <definedName name="_______________________val2">#REF!</definedName>
    <definedName name="_______________________val22763">#REF!</definedName>
    <definedName name="_______________________val3">#REF!</definedName>
    <definedName name="_______________________val32763">#REF!</definedName>
    <definedName name="_______________________val4">#REF!</definedName>
    <definedName name="_______________________val5">#REF!</definedName>
    <definedName name="_______________________val50">#REF!</definedName>
    <definedName name="_______________________val52">#REF!</definedName>
    <definedName name="_______________________val53">#REF!</definedName>
    <definedName name="_______________________val6">#REF!</definedName>
    <definedName name="_______________________val7">#REF!</definedName>
    <definedName name="_______________________val8">#REF!</definedName>
    <definedName name="_______________________val9">#REF!</definedName>
    <definedName name="_______________________vil5">#REF!</definedName>
    <definedName name="_______________________vil6">#REF!</definedName>
    <definedName name="______________________val1">#REF!</definedName>
    <definedName name="______________________val10">#REF!</definedName>
    <definedName name="______________________val11">#REF!</definedName>
    <definedName name="______________________val12">#REF!</definedName>
    <definedName name="______________________val12763">#REF!</definedName>
    <definedName name="______________________val13">#REF!</definedName>
    <definedName name="______________________val14">#REF!</definedName>
    <definedName name="______________________val15">#REF!</definedName>
    <definedName name="______________________val2">#REF!</definedName>
    <definedName name="______________________val22763">#REF!</definedName>
    <definedName name="______________________val3">#REF!</definedName>
    <definedName name="______________________val32763">#REF!</definedName>
    <definedName name="______________________val4">#REF!</definedName>
    <definedName name="______________________val5">#REF!</definedName>
    <definedName name="______________________val50">#REF!</definedName>
    <definedName name="______________________val52">#REF!</definedName>
    <definedName name="______________________val53">#REF!</definedName>
    <definedName name="______________________val6">#REF!</definedName>
    <definedName name="______________________val7">#REF!</definedName>
    <definedName name="______________________val8">#REF!</definedName>
    <definedName name="______________________val9">#REF!</definedName>
    <definedName name="______________________vil5">#REF!</definedName>
    <definedName name="______________________vil6">#REF!</definedName>
    <definedName name="_____________________val1">#REF!</definedName>
    <definedName name="_____________________val10">#REF!</definedName>
    <definedName name="_____________________val11">#REF!</definedName>
    <definedName name="_____________________val12">#REF!</definedName>
    <definedName name="_____________________val12763">#REF!</definedName>
    <definedName name="_____________________val13">#REF!</definedName>
    <definedName name="_____________________val14">#REF!</definedName>
    <definedName name="_____________________val15">#REF!</definedName>
    <definedName name="_____________________val2">#REF!</definedName>
    <definedName name="_____________________val22763">#REF!</definedName>
    <definedName name="_____________________val3">#REF!</definedName>
    <definedName name="_____________________val32763">#REF!</definedName>
    <definedName name="_____________________val4">#REF!</definedName>
    <definedName name="_____________________val5">#REF!</definedName>
    <definedName name="_____________________val50">#REF!</definedName>
    <definedName name="_____________________val52">#REF!</definedName>
    <definedName name="_____________________val53">#REF!</definedName>
    <definedName name="_____________________val6">#REF!</definedName>
    <definedName name="_____________________val7">#REF!</definedName>
    <definedName name="_____________________val8">#REF!</definedName>
    <definedName name="_____________________val9">#REF!</definedName>
    <definedName name="_____________________vil5">#REF!</definedName>
    <definedName name="_____________________vil6">#REF!</definedName>
    <definedName name="____________________val1">#REF!</definedName>
    <definedName name="____________________val10">#REF!</definedName>
    <definedName name="____________________val11">#REF!</definedName>
    <definedName name="____________________val12">#REF!</definedName>
    <definedName name="____________________val12763">#REF!</definedName>
    <definedName name="____________________val13">#REF!</definedName>
    <definedName name="____________________val14">#REF!</definedName>
    <definedName name="____________________val15">#REF!</definedName>
    <definedName name="____________________val2">#REF!</definedName>
    <definedName name="____________________val22763">#REF!</definedName>
    <definedName name="____________________val3">#REF!</definedName>
    <definedName name="____________________val32763">#REF!</definedName>
    <definedName name="____________________val4">#REF!</definedName>
    <definedName name="____________________val5">#REF!</definedName>
    <definedName name="____________________val50">#REF!</definedName>
    <definedName name="____________________val52">#REF!</definedName>
    <definedName name="____________________val53">#REF!</definedName>
    <definedName name="____________________val6">#REF!</definedName>
    <definedName name="____________________val7">#REF!</definedName>
    <definedName name="____________________val8">#REF!</definedName>
    <definedName name="____________________val9">#REF!</definedName>
    <definedName name="____________________vil5">#REF!</definedName>
    <definedName name="____________________vil6">#REF!</definedName>
    <definedName name="___________________val1">#REF!</definedName>
    <definedName name="___________________val10">#REF!</definedName>
    <definedName name="___________________val11">#REF!</definedName>
    <definedName name="___________________val12">#REF!</definedName>
    <definedName name="___________________val12763">#REF!</definedName>
    <definedName name="___________________val13">#REF!</definedName>
    <definedName name="___________________val14">#REF!</definedName>
    <definedName name="___________________val15">#REF!</definedName>
    <definedName name="___________________val2">#REF!</definedName>
    <definedName name="___________________val22763">#REF!</definedName>
    <definedName name="___________________val3">#REF!</definedName>
    <definedName name="___________________val32763">#REF!</definedName>
    <definedName name="___________________val4">#REF!</definedName>
    <definedName name="___________________val5">#REF!</definedName>
    <definedName name="___________________val50">#REF!</definedName>
    <definedName name="___________________val52">#REF!</definedName>
    <definedName name="___________________val53">#REF!</definedName>
    <definedName name="___________________val6">#REF!</definedName>
    <definedName name="___________________val7">#REF!</definedName>
    <definedName name="___________________val8">#REF!</definedName>
    <definedName name="___________________val9">#REF!</definedName>
    <definedName name="___________________vil5">#REF!</definedName>
    <definedName name="___________________vil6">#REF!</definedName>
    <definedName name="__________________val1">#REF!</definedName>
    <definedName name="__________________val10">#REF!</definedName>
    <definedName name="__________________val11">#REF!</definedName>
    <definedName name="__________________val12">#REF!</definedName>
    <definedName name="__________________val12763">#REF!</definedName>
    <definedName name="__________________val13">#REF!</definedName>
    <definedName name="__________________val14">#REF!</definedName>
    <definedName name="__________________val15">#REF!</definedName>
    <definedName name="__________________val2">#REF!</definedName>
    <definedName name="__________________val22763">#REF!</definedName>
    <definedName name="__________________val3">#REF!</definedName>
    <definedName name="__________________val32763">#REF!</definedName>
    <definedName name="__________________val4">#REF!</definedName>
    <definedName name="__________________val5">#REF!</definedName>
    <definedName name="__________________val50">#REF!</definedName>
    <definedName name="__________________val52">#REF!</definedName>
    <definedName name="__________________val53">#REF!</definedName>
    <definedName name="__________________val6">#REF!</definedName>
    <definedName name="__________________val7">#REF!</definedName>
    <definedName name="__________________val8">#REF!</definedName>
    <definedName name="__________________val9">#REF!</definedName>
    <definedName name="__________________vil5">#REF!</definedName>
    <definedName name="__________________vil6">#REF!</definedName>
    <definedName name="_________________val1">#REF!</definedName>
    <definedName name="_________________val10">#REF!</definedName>
    <definedName name="_________________val11">#REF!</definedName>
    <definedName name="_________________val12">#REF!</definedName>
    <definedName name="_________________val12763">#REF!</definedName>
    <definedName name="_________________val13">#REF!</definedName>
    <definedName name="_________________val14">#REF!</definedName>
    <definedName name="_________________val15">#REF!</definedName>
    <definedName name="_________________val2">#REF!</definedName>
    <definedName name="_________________val22763">#REF!</definedName>
    <definedName name="_________________val3">#REF!</definedName>
    <definedName name="_________________val32763">#REF!</definedName>
    <definedName name="_________________val4">#REF!</definedName>
    <definedName name="_________________val5">#REF!</definedName>
    <definedName name="_________________val50">#REF!</definedName>
    <definedName name="_________________val52">#REF!</definedName>
    <definedName name="_________________val53">#REF!</definedName>
    <definedName name="_________________val6">#REF!</definedName>
    <definedName name="_________________val7">#REF!</definedName>
    <definedName name="_________________val8">#REF!</definedName>
    <definedName name="_________________val9">#REF!</definedName>
    <definedName name="_________________vil5">#REF!</definedName>
    <definedName name="_________________vil6">#REF!</definedName>
    <definedName name="________________val1">#REF!</definedName>
    <definedName name="________________val10">#REF!</definedName>
    <definedName name="________________val11">#REF!</definedName>
    <definedName name="________________val12">#REF!</definedName>
    <definedName name="________________val12763">#REF!</definedName>
    <definedName name="________________val13">#REF!</definedName>
    <definedName name="________________val14">#REF!</definedName>
    <definedName name="________________val15">#REF!</definedName>
    <definedName name="________________val2">#REF!</definedName>
    <definedName name="________________val22763">#REF!</definedName>
    <definedName name="________________val3">#REF!</definedName>
    <definedName name="________________val32763">#REF!</definedName>
    <definedName name="________________val4">#REF!</definedName>
    <definedName name="________________val5">#REF!</definedName>
    <definedName name="________________val50">#REF!</definedName>
    <definedName name="________________val52">#REF!</definedName>
    <definedName name="________________val53">#REF!</definedName>
    <definedName name="________________val6">#REF!</definedName>
    <definedName name="________________val7">#REF!</definedName>
    <definedName name="________________val8">#REF!</definedName>
    <definedName name="________________val9">#REF!</definedName>
    <definedName name="________________vil5">#REF!</definedName>
    <definedName name="________________vil6">#REF!</definedName>
    <definedName name="_______________val1">#REF!</definedName>
    <definedName name="_______________val10">#REF!</definedName>
    <definedName name="_______________val11">#REF!</definedName>
    <definedName name="_______________val12">#REF!</definedName>
    <definedName name="_______________val12763">#REF!</definedName>
    <definedName name="_______________val13">#REF!</definedName>
    <definedName name="_______________val14">#REF!</definedName>
    <definedName name="_______________val15">#REF!</definedName>
    <definedName name="_______________val2">#REF!</definedName>
    <definedName name="_______________val22763">#REF!</definedName>
    <definedName name="_______________val3">#REF!</definedName>
    <definedName name="_______________val32763">#REF!</definedName>
    <definedName name="_______________val4">#REF!</definedName>
    <definedName name="_______________val5">#REF!</definedName>
    <definedName name="_______________val50">#REF!</definedName>
    <definedName name="_______________val52">#REF!</definedName>
    <definedName name="_______________val53">#REF!</definedName>
    <definedName name="_______________val6">#REF!</definedName>
    <definedName name="_______________val7">#REF!</definedName>
    <definedName name="_______________val8">#REF!</definedName>
    <definedName name="_______________val9">#REF!</definedName>
    <definedName name="_______________vil5">#REF!</definedName>
    <definedName name="_______________vil6">#REF!</definedName>
    <definedName name="______________val1">#REF!</definedName>
    <definedName name="______________val10">#REF!</definedName>
    <definedName name="______________val11">#REF!</definedName>
    <definedName name="______________val12">#REF!</definedName>
    <definedName name="______________val12763">#REF!</definedName>
    <definedName name="______________val13">#REF!</definedName>
    <definedName name="______________val14">#REF!</definedName>
    <definedName name="______________val15">#REF!</definedName>
    <definedName name="______________val2">#REF!</definedName>
    <definedName name="______________val22763">#REF!</definedName>
    <definedName name="______________val3">#REF!</definedName>
    <definedName name="______________val32763">#REF!</definedName>
    <definedName name="______________val4">#REF!</definedName>
    <definedName name="______________val5">#REF!</definedName>
    <definedName name="______________val50">#REF!</definedName>
    <definedName name="______________val52">#REF!</definedName>
    <definedName name="______________val53">#REF!</definedName>
    <definedName name="______________val6">#REF!</definedName>
    <definedName name="______________val7">#REF!</definedName>
    <definedName name="______________val8">#REF!</definedName>
    <definedName name="______________val9">#REF!</definedName>
    <definedName name="______________vil5">#REF!</definedName>
    <definedName name="______________vil6">#REF!</definedName>
    <definedName name="_____________val1">#REF!</definedName>
    <definedName name="_____________val10">#REF!</definedName>
    <definedName name="_____________val11">#REF!</definedName>
    <definedName name="_____________val12">#REF!</definedName>
    <definedName name="_____________val12763">#REF!</definedName>
    <definedName name="_____________val13">#REF!</definedName>
    <definedName name="_____________val14">#REF!</definedName>
    <definedName name="_____________val15">#REF!</definedName>
    <definedName name="_____________val2">#REF!</definedName>
    <definedName name="_____________val22763">#REF!</definedName>
    <definedName name="_____________val3">#REF!</definedName>
    <definedName name="_____________val32763">#REF!</definedName>
    <definedName name="_____________val4">#REF!</definedName>
    <definedName name="_____________val5">#REF!</definedName>
    <definedName name="_____________val50">#REF!</definedName>
    <definedName name="_____________val52">#REF!</definedName>
    <definedName name="_____________val53">#REF!</definedName>
    <definedName name="_____________val6">#REF!</definedName>
    <definedName name="_____________val7">#REF!</definedName>
    <definedName name="_____________val8">#REF!</definedName>
    <definedName name="_____________val9">#REF!</definedName>
    <definedName name="_____________vil5">#REF!</definedName>
    <definedName name="_____________vil6">#REF!</definedName>
    <definedName name="____________val1">#REF!</definedName>
    <definedName name="____________val10">#REF!</definedName>
    <definedName name="____________val11">#REF!</definedName>
    <definedName name="____________val12">#REF!</definedName>
    <definedName name="____________val12763">#REF!</definedName>
    <definedName name="____________val13">#REF!</definedName>
    <definedName name="____________val14">#REF!</definedName>
    <definedName name="____________val15">#REF!</definedName>
    <definedName name="____________val2">#REF!</definedName>
    <definedName name="____________val22763">#REF!</definedName>
    <definedName name="____________val3">#REF!</definedName>
    <definedName name="____________val32763">#REF!</definedName>
    <definedName name="____________val4">#REF!</definedName>
    <definedName name="____________val5">#REF!</definedName>
    <definedName name="____________val50">#REF!</definedName>
    <definedName name="____________val52">#REF!</definedName>
    <definedName name="____________val53">#REF!</definedName>
    <definedName name="____________val6">#REF!</definedName>
    <definedName name="____________val7">#REF!</definedName>
    <definedName name="____________val8">#REF!</definedName>
    <definedName name="____________val9">#REF!</definedName>
    <definedName name="____________vil5">#REF!</definedName>
    <definedName name="____________vil6">#REF!</definedName>
    <definedName name="___________val1">#REF!</definedName>
    <definedName name="___________val10">#REF!</definedName>
    <definedName name="___________val11">#REF!</definedName>
    <definedName name="___________val12">#REF!</definedName>
    <definedName name="___________val12763">#REF!</definedName>
    <definedName name="___________val13">#REF!</definedName>
    <definedName name="___________val14">#REF!</definedName>
    <definedName name="___________val15">#REF!</definedName>
    <definedName name="___________val2">#REF!</definedName>
    <definedName name="___________val22763">#REF!</definedName>
    <definedName name="___________val3">#REF!</definedName>
    <definedName name="___________val32763">#REF!</definedName>
    <definedName name="___________val4">#REF!</definedName>
    <definedName name="___________val5">#REF!</definedName>
    <definedName name="___________val50">#REF!</definedName>
    <definedName name="___________val52">#REF!</definedName>
    <definedName name="___________val53">#REF!</definedName>
    <definedName name="___________val6">#REF!</definedName>
    <definedName name="___________val7">#REF!</definedName>
    <definedName name="___________val8">#REF!</definedName>
    <definedName name="___________val9">#REF!</definedName>
    <definedName name="___________vil5">#REF!</definedName>
    <definedName name="___________vil6">#REF!</definedName>
    <definedName name="__________val1">#REF!</definedName>
    <definedName name="__________val10">#REF!</definedName>
    <definedName name="__________val11">#REF!</definedName>
    <definedName name="__________val12">#REF!</definedName>
    <definedName name="__________val12763">#REF!</definedName>
    <definedName name="__________val13">#REF!</definedName>
    <definedName name="__________val14">#REF!</definedName>
    <definedName name="__________val15">#REF!</definedName>
    <definedName name="__________val2">#REF!</definedName>
    <definedName name="__________val22763">#REF!</definedName>
    <definedName name="__________val3">#REF!</definedName>
    <definedName name="__________val32763">#REF!</definedName>
    <definedName name="__________val4">#REF!</definedName>
    <definedName name="__________val5">#REF!</definedName>
    <definedName name="__________val50">#REF!</definedName>
    <definedName name="__________val52">#REF!</definedName>
    <definedName name="__________val53">#REF!</definedName>
    <definedName name="__________val6">#REF!</definedName>
    <definedName name="__________val7">#REF!</definedName>
    <definedName name="__________val8">#REF!</definedName>
    <definedName name="__________val9">#REF!</definedName>
    <definedName name="__________vil5">#REF!</definedName>
    <definedName name="__________vil6">#REF!</definedName>
    <definedName name="_________val1">#REF!</definedName>
    <definedName name="_________val10">#REF!</definedName>
    <definedName name="_________val11">#REF!</definedName>
    <definedName name="_________val12">#REF!</definedName>
    <definedName name="_________val12763">#REF!</definedName>
    <definedName name="_________val13">#REF!</definedName>
    <definedName name="_________val14">#REF!</definedName>
    <definedName name="_________val15">#REF!</definedName>
    <definedName name="_________val2">#REF!</definedName>
    <definedName name="_________val22763">#REF!</definedName>
    <definedName name="_________val3">#REF!</definedName>
    <definedName name="_________val32763">#REF!</definedName>
    <definedName name="_________val4">#REF!</definedName>
    <definedName name="_________val5">#REF!</definedName>
    <definedName name="_________val50">#REF!</definedName>
    <definedName name="_________val52">#REF!</definedName>
    <definedName name="_________val53">#REF!</definedName>
    <definedName name="_________val6">#REF!</definedName>
    <definedName name="_________val7">#REF!</definedName>
    <definedName name="_________val8">#REF!</definedName>
    <definedName name="_________val9">#REF!</definedName>
    <definedName name="_________vil5">#REF!</definedName>
    <definedName name="_________vil6">#REF!</definedName>
    <definedName name="________val1">#REF!</definedName>
    <definedName name="________val10">#REF!</definedName>
    <definedName name="________val11">#REF!</definedName>
    <definedName name="________val12">#REF!</definedName>
    <definedName name="________val12763">#REF!</definedName>
    <definedName name="________val13">#REF!</definedName>
    <definedName name="________val14">#REF!</definedName>
    <definedName name="________val15">#REF!</definedName>
    <definedName name="________val2">#REF!</definedName>
    <definedName name="________val22763">#REF!</definedName>
    <definedName name="________val3">#REF!</definedName>
    <definedName name="________val32763">#REF!</definedName>
    <definedName name="________val4">#REF!</definedName>
    <definedName name="________val5">#REF!</definedName>
    <definedName name="________val50">#REF!</definedName>
    <definedName name="________val52">#REF!</definedName>
    <definedName name="________val53">#REF!</definedName>
    <definedName name="________val6">#REF!</definedName>
    <definedName name="________val7">#REF!</definedName>
    <definedName name="________val8">#REF!</definedName>
    <definedName name="________val9">#REF!</definedName>
    <definedName name="________vil5">#REF!</definedName>
    <definedName name="________vil6">#REF!</definedName>
    <definedName name="_______val1">#REF!</definedName>
    <definedName name="_______val10">#REF!</definedName>
    <definedName name="_______val11">#REF!</definedName>
    <definedName name="_______val12">#REF!</definedName>
    <definedName name="_______val12763">#REF!</definedName>
    <definedName name="_______val13">#REF!</definedName>
    <definedName name="_______val14">#REF!</definedName>
    <definedName name="_______val15">#REF!</definedName>
    <definedName name="_______val2">#REF!</definedName>
    <definedName name="_______val22763">#REF!</definedName>
    <definedName name="_______val3">#REF!</definedName>
    <definedName name="_______val32763">#REF!</definedName>
    <definedName name="_______val4">#REF!</definedName>
    <definedName name="_______val5">#REF!</definedName>
    <definedName name="_______val50">#REF!</definedName>
    <definedName name="_______val52">#REF!</definedName>
    <definedName name="_______val53">#REF!</definedName>
    <definedName name="_______val6">#REF!</definedName>
    <definedName name="_______val7">#REF!</definedName>
    <definedName name="_______val8">#REF!</definedName>
    <definedName name="_______val9">#REF!</definedName>
    <definedName name="_______vil5">#REF!</definedName>
    <definedName name="_______vil6">#REF!</definedName>
    <definedName name="______val1">#REF!</definedName>
    <definedName name="______val10">#REF!</definedName>
    <definedName name="______val11">#REF!</definedName>
    <definedName name="______val12">#REF!</definedName>
    <definedName name="______val12763">#REF!</definedName>
    <definedName name="______val13">#REF!</definedName>
    <definedName name="______val14">#REF!</definedName>
    <definedName name="______val15">#REF!</definedName>
    <definedName name="______val2">#REF!</definedName>
    <definedName name="______val22763">#REF!</definedName>
    <definedName name="______val3">#REF!</definedName>
    <definedName name="______val32763">#REF!</definedName>
    <definedName name="______val4">#REF!</definedName>
    <definedName name="______val5">#REF!</definedName>
    <definedName name="______val50">#REF!</definedName>
    <definedName name="______val52">#REF!</definedName>
    <definedName name="______val53">#REF!</definedName>
    <definedName name="______val6">#REF!</definedName>
    <definedName name="______val7">#REF!</definedName>
    <definedName name="______val8">#REF!</definedName>
    <definedName name="______val9">#REF!</definedName>
    <definedName name="______vil5">#REF!</definedName>
    <definedName name="______vil6">#REF!</definedName>
    <definedName name="_____val1">#REF!</definedName>
    <definedName name="_____val10">#REF!</definedName>
    <definedName name="_____val11">#REF!</definedName>
    <definedName name="_____val12">#REF!</definedName>
    <definedName name="_____val12763">#REF!</definedName>
    <definedName name="_____val13">#REF!</definedName>
    <definedName name="_____val14">#REF!</definedName>
    <definedName name="_____val15">#REF!</definedName>
    <definedName name="_____val2">#REF!</definedName>
    <definedName name="_____val22763">#REF!</definedName>
    <definedName name="_____val3">#REF!</definedName>
    <definedName name="_____val32763">#REF!</definedName>
    <definedName name="_____val4">#REF!</definedName>
    <definedName name="_____val5">#REF!</definedName>
    <definedName name="_____val50">#REF!</definedName>
    <definedName name="_____val52">#REF!</definedName>
    <definedName name="_____val53">#REF!</definedName>
    <definedName name="_____val6">#REF!</definedName>
    <definedName name="_____val7">#REF!</definedName>
    <definedName name="_____val8">#REF!</definedName>
    <definedName name="_____val9">#REF!</definedName>
    <definedName name="_____vil5">#REF!</definedName>
    <definedName name="_____vil6">#REF!</definedName>
    <definedName name="____val1">#REF!</definedName>
    <definedName name="____val10">#REF!</definedName>
    <definedName name="____val11">#REF!</definedName>
    <definedName name="____val12">#REF!</definedName>
    <definedName name="____val12763">#REF!</definedName>
    <definedName name="____val13">#REF!</definedName>
    <definedName name="____val14">#REF!</definedName>
    <definedName name="____val15">#REF!</definedName>
    <definedName name="____val2">#REF!</definedName>
    <definedName name="____val22763">#REF!</definedName>
    <definedName name="____val3">#REF!</definedName>
    <definedName name="____val32763">#REF!</definedName>
    <definedName name="____val4">#REF!</definedName>
    <definedName name="____val5">#REF!</definedName>
    <definedName name="____val50">#REF!</definedName>
    <definedName name="____val52">#REF!</definedName>
    <definedName name="____val53">#REF!</definedName>
    <definedName name="____val6">#REF!</definedName>
    <definedName name="____val7">#REF!</definedName>
    <definedName name="____val8">#REF!</definedName>
    <definedName name="____val9">#REF!</definedName>
    <definedName name="____vil5">#REF!</definedName>
    <definedName name="____vil6">#REF!</definedName>
    <definedName name="___val1">#REF!</definedName>
    <definedName name="___val10">#REF!</definedName>
    <definedName name="___val11">#REF!</definedName>
    <definedName name="___val12">#REF!</definedName>
    <definedName name="___val12763">#REF!</definedName>
    <definedName name="___val13">#REF!</definedName>
    <definedName name="___val14">#REF!</definedName>
    <definedName name="___val15">#REF!</definedName>
    <definedName name="___val2">#REF!</definedName>
    <definedName name="___val22763">#REF!</definedName>
    <definedName name="___val3">#REF!</definedName>
    <definedName name="___val32763">#REF!</definedName>
    <definedName name="___val4">#REF!</definedName>
    <definedName name="___val5">#REF!</definedName>
    <definedName name="___val50">#REF!</definedName>
    <definedName name="___val52">#REF!</definedName>
    <definedName name="___val53">#REF!</definedName>
    <definedName name="___val6">#REF!</definedName>
    <definedName name="___val7">#REF!</definedName>
    <definedName name="___val8">#REF!</definedName>
    <definedName name="___val9">#REF!</definedName>
    <definedName name="___vil5">#REF!</definedName>
    <definedName name="___vil6">#REF!</definedName>
    <definedName name="__val1">#REF!</definedName>
    <definedName name="__val10">#REF!</definedName>
    <definedName name="__val11">#REF!</definedName>
    <definedName name="__val12">#REF!</definedName>
    <definedName name="__val12763">#REF!</definedName>
    <definedName name="__val13">#REF!</definedName>
    <definedName name="__val14">#REF!</definedName>
    <definedName name="__val15">#REF!</definedName>
    <definedName name="__val2">#REF!</definedName>
    <definedName name="__val22763">#REF!</definedName>
    <definedName name="__val3">#REF!</definedName>
    <definedName name="__val32763">#REF!</definedName>
    <definedName name="__val4">#REF!</definedName>
    <definedName name="__val5">#REF!</definedName>
    <definedName name="__val50">#REF!</definedName>
    <definedName name="__val52">#REF!</definedName>
    <definedName name="__val53">#REF!</definedName>
    <definedName name="__val6">#REF!</definedName>
    <definedName name="__val7">#REF!</definedName>
    <definedName name="__val8">#REF!</definedName>
    <definedName name="__val9">#REF!</definedName>
    <definedName name="__vil5">#REF!</definedName>
    <definedName name="__vil6">#REF!</definedName>
    <definedName name="_val1">#REF!</definedName>
    <definedName name="_val10">#REF!</definedName>
    <definedName name="_val11">#REF!</definedName>
    <definedName name="_val12">#REF!</definedName>
    <definedName name="_val12763">#REF!</definedName>
    <definedName name="_val13">#REF!</definedName>
    <definedName name="_val14">#REF!</definedName>
    <definedName name="_val15">#REF!</definedName>
    <definedName name="_val2">#REF!</definedName>
    <definedName name="_val22763">#REF!</definedName>
    <definedName name="_val3">#REF!</definedName>
    <definedName name="_val32763">#REF!</definedName>
    <definedName name="_val4">#REF!</definedName>
    <definedName name="_val5">#REF!</definedName>
    <definedName name="_val50">#REF!</definedName>
    <definedName name="_val52">#REF!</definedName>
    <definedName name="_val53">#REF!</definedName>
    <definedName name="_val6">#REF!</definedName>
    <definedName name="_val7">#REF!</definedName>
    <definedName name="_val8">#REF!</definedName>
    <definedName name="_val9">#REF!</definedName>
    <definedName name="_vil5">#REF!</definedName>
    <definedName name="_vil6">#REF!</definedName>
    <definedName name="_xlnm.Print_Titles" localSheetId="9">pagfbsnc10!$1:$2</definedName>
    <definedName name="_xlnm.Print_Titles" localSheetId="10">pagfbsnc11!$1:$2</definedName>
    <definedName name="_xlnm.Print_Titles" localSheetId="12">pagfbsnc13!$1:$2</definedName>
    <definedName name="_xlnm.Print_Titles" localSheetId="13">pagfbsnc13a!$1:$2</definedName>
    <definedName name="_xlnm.Print_Titles" localSheetId="14">pagfbsnc14!$1:$7</definedName>
    <definedName name="_xlnm.Print_Titles" localSheetId="15">pagfbsnc15!$1:$7</definedName>
    <definedName name="_xlnm.Print_Titles" localSheetId="16">pagfbsnc16!$1:$7</definedName>
    <definedName name="_xlnm.Print_Titles" localSheetId="17">pagfbsnc17!$1:$7</definedName>
    <definedName name="_xlnm.Print_Titles" localSheetId="18">pagfbsnc20!$1:$7</definedName>
    <definedName name="_xlnm.Print_Titles" localSheetId="19">pagfbsnc21!$1:$7</definedName>
    <definedName name="_xlnm.Print_Titles" localSheetId="20">pagfbsnc22!$1:$7</definedName>
    <definedName name="_xlnm.Print_Titles" localSheetId="21">pagfbsnc23!$1:$7</definedName>
    <definedName name="_xlnm.Print_Titles" localSheetId="22">pagfbsnc24!$1:$4</definedName>
    <definedName name="_xlnm.Print_Titles" localSheetId="23">pagfbsnc25!$1:$4</definedName>
    <definedName name="_xlnm.Print_Titles" localSheetId="24">pagfbsnc29!$1:$2</definedName>
    <definedName name="_xlnm.Print_Titles" localSheetId="25">pagfbsnc31!$1:$2</definedName>
    <definedName name="_xlnm.Print_Titles" localSheetId="26">pagfbsnc32!$1:$7</definedName>
    <definedName name="_xlnm.Print_Titles" localSheetId="27">pagfbsnc33!$1:$7</definedName>
    <definedName name="_xlnm.Print_Titles" localSheetId="28">pagfbsnc34!$1:$7</definedName>
    <definedName name="_xlnm.Print_Titles" localSheetId="29">pagfbsnc35!$1:$7</definedName>
    <definedName name="_xlnm.Print_Titles" localSheetId="30">pagfbsnc37!$1:$7</definedName>
    <definedName name="_xlnm.Print_Titles" localSheetId="31">pagfbsnc38!$1:$7</definedName>
    <definedName name="_xlnm.Print_Titles" localSheetId="32">pagfbsnc39!$1:$7</definedName>
    <definedName name="_xlnm.Print_Titles" localSheetId="3">pagfbsnc4!$1:$3</definedName>
    <definedName name="_xlnm.Print_Titles" localSheetId="33">pagfbsnc40!$1:$7</definedName>
    <definedName name="_xlnm.Print_Titles" localSheetId="34">pagfbsnc41!$1:$7</definedName>
    <definedName name="_xlnm.Print_Titles" localSheetId="35">pagfbsnc43!$1:$4</definedName>
    <definedName name="_xlnm.Print_Titles" localSheetId="36">pagfbsnc46!$1:$2</definedName>
    <definedName name="_xlnm.Print_Titles" localSheetId="37">pagfbsnc48!$1:$2</definedName>
    <definedName name="_xlnm.Print_Titles" localSheetId="4">pagfbsnc4b!$1:$3</definedName>
    <definedName name="_xlnm.Print_Titles" localSheetId="5">pagfbsnc5!$1:$2</definedName>
    <definedName name="_xlnm.Print_Titles" localSheetId="38">pagfbsnc53!$1:$6</definedName>
    <definedName name="_xlnm.Print_Titles" localSheetId="39">pagfbsnc54!$1:$6</definedName>
    <definedName name="_xlnm.Print_Titles" localSheetId="6">pagfbsnc6!$1:$2</definedName>
    <definedName name="_xlnm.Print_Titles" localSheetId="7">pagfbsnc8!$1:$2</definedName>
    <definedName name="_xlnm.Print_Titles" localSheetId="8">pagfbsnc9!$1:$2</definedName>
    <definedName name="p4v1">#REF!</definedName>
    <definedName name="p4v2">#REF!</definedName>
    <definedName name="p4v3">#REF!</definedName>
    <definedName name="p4v4">#REF!</definedName>
    <definedName name="p4v5">#REF!</definedName>
    <definedName name="p4v6">#REF!</definedName>
    <definedName name="p5v3">#REF!</definedName>
    <definedName name="p5v6">#REF!</definedName>
    <definedName name="VAL_I">#REF!</definedName>
    <definedName name="VAL_II">#REF!</definedName>
    <definedName name="VAL_III">#REF!</definedName>
    <definedName name="VAL_IV">#REF!</definedName>
    <definedName name="valA">#REF!</definedName>
    <definedName name="valA1">#REF!</definedName>
    <definedName name="valB">#REF!</definedName>
    <definedName name="valB1">#REF!</definedName>
    <definedName name="valC">#REF!</definedName>
    <definedName name="valD">#REF!</definedName>
  </definedNames>
  <calcPr calcId="145621"/>
</workbook>
</file>

<file path=xl/calcChain.xml><?xml version="1.0" encoding="utf-8"?>
<calcChain xmlns="http://schemas.openxmlformats.org/spreadsheetml/2006/main">
  <c r="F7" i="49" l="1"/>
  <c r="F6" i="48" s="1"/>
  <c r="F8" i="49"/>
  <c r="F9" i="49"/>
  <c r="D6" i="48"/>
  <c r="E6" i="48"/>
  <c r="D7" i="48"/>
  <c r="E7" i="48"/>
  <c r="F7" i="48"/>
  <c r="D8" i="48"/>
  <c r="E8" i="48"/>
  <c r="B8" i="47"/>
  <c r="D8" i="47"/>
  <c r="B16" i="47"/>
  <c r="C16" i="47"/>
  <c r="D16" i="47"/>
  <c r="E16" i="47"/>
  <c r="B11" i="46"/>
  <c r="B10" i="46" s="1"/>
  <c r="C11" i="46"/>
  <c r="C10" i="46" s="1"/>
  <c r="D11" i="46"/>
  <c r="D10" i="46" s="1"/>
  <c r="E11" i="46"/>
  <c r="E10" i="46" s="1"/>
  <c r="F11" i="46"/>
  <c r="F10" i="46" s="1"/>
  <c r="G11" i="46"/>
  <c r="G10" i="46" s="1"/>
  <c r="H11" i="46"/>
  <c r="H10" i="46" s="1"/>
  <c r="I11" i="46"/>
  <c r="I10" i="46" s="1"/>
  <c r="J11" i="46"/>
  <c r="J10" i="46" s="1"/>
  <c r="L11" i="46"/>
  <c r="L10" i="46" s="1"/>
  <c r="M11" i="46"/>
  <c r="M10" i="46" s="1"/>
  <c r="N11" i="46"/>
  <c r="N10" i="46" s="1"/>
  <c r="O11" i="46"/>
  <c r="O10" i="46" s="1"/>
  <c r="P11" i="46"/>
  <c r="P10" i="46" s="1"/>
  <c r="Q11" i="46"/>
  <c r="Q10" i="46" s="1"/>
  <c r="R11" i="46"/>
  <c r="R10" i="46" s="1"/>
  <c r="B17" i="46"/>
  <c r="C17" i="46"/>
  <c r="D17" i="46"/>
  <c r="E17" i="46"/>
  <c r="F17" i="46"/>
  <c r="G17" i="46"/>
  <c r="H17" i="46"/>
  <c r="I17" i="46"/>
  <c r="J17" i="46"/>
  <c r="L17" i="46"/>
  <c r="M17" i="46"/>
  <c r="N17" i="46"/>
  <c r="O17" i="46"/>
  <c r="P17" i="46"/>
  <c r="Q17" i="46"/>
  <c r="R17" i="46"/>
  <c r="B28" i="46"/>
  <c r="B27" i="46" s="1"/>
  <c r="C28" i="46"/>
  <c r="C27" i="46" s="1"/>
  <c r="D28" i="46"/>
  <c r="D27" i="46" s="1"/>
  <c r="E28" i="46"/>
  <c r="E27" i="46" s="1"/>
  <c r="F28" i="46"/>
  <c r="F27" i="46" s="1"/>
  <c r="G28" i="46"/>
  <c r="G27" i="46" s="1"/>
  <c r="H28" i="46"/>
  <c r="H27" i="46" s="1"/>
  <c r="I28" i="46"/>
  <c r="I27" i="46" s="1"/>
  <c r="J28" i="46"/>
  <c r="J27" i="46" s="1"/>
  <c r="L28" i="46"/>
  <c r="L27" i="46" s="1"/>
  <c r="M28" i="46"/>
  <c r="M27" i="46" s="1"/>
  <c r="N28" i="46"/>
  <c r="N27" i="46" s="1"/>
  <c r="O28" i="46"/>
  <c r="O27" i="46" s="1"/>
  <c r="P28" i="46"/>
  <c r="P27" i="46" s="1"/>
  <c r="Q28" i="46"/>
  <c r="Q27" i="46" s="1"/>
  <c r="R28" i="46"/>
  <c r="R27" i="46" s="1"/>
  <c r="B34" i="46"/>
  <c r="C34" i="46"/>
  <c r="D34" i="46"/>
  <c r="E34" i="46"/>
  <c r="F34" i="46"/>
  <c r="G34" i="46"/>
  <c r="H34" i="46"/>
  <c r="I34" i="46"/>
  <c r="J34" i="46"/>
  <c r="L34" i="46"/>
  <c r="M34" i="46"/>
  <c r="N34" i="46"/>
  <c r="O34" i="46"/>
  <c r="P34" i="46"/>
  <c r="Q34" i="46"/>
  <c r="R34" i="46"/>
  <c r="C7" i="45"/>
  <c r="C25" i="45" s="1"/>
  <c r="E7" i="45"/>
  <c r="C18" i="45"/>
  <c r="E18" i="45"/>
  <c r="E25" i="45" s="1"/>
  <c r="C31" i="45"/>
  <c r="C38" i="45" s="1"/>
  <c r="E31" i="45"/>
  <c r="E33" i="45"/>
  <c r="C7" i="44"/>
  <c r="E7" i="44"/>
  <c r="E25" i="44" s="1"/>
  <c r="C18" i="44"/>
  <c r="E18" i="44"/>
  <c r="C25" i="44"/>
  <c r="C30" i="44"/>
  <c r="C36" i="44" s="1"/>
  <c r="E30" i="44"/>
  <c r="E36" i="44" s="1"/>
  <c r="E32" i="44"/>
  <c r="C25" i="43"/>
  <c r="D25" i="43"/>
  <c r="C44" i="43"/>
  <c r="D44" i="43"/>
  <c r="C28" i="42"/>
  <c r="D28" i="42"/>
  <c r="C47" i="42"/>
  <c r="D47" i="42"/>
  <c r="C31" i="40"/>
  <c r="D31" i="40"/>
  <c r="E31" i="40"/>
  <c r="F31" i="40"/>
  <c r="G31" i="40"/>
  <c r="H31" i="40"/>
  <c r="I31" i="40"/>
  <c r="J31" i="40"/>
  <c r="K31" i="40"/>
  <c r="C33" i="39"/>
  <c r="D33" i="39"/>
  <c r="E33" i="39"/>
  <c r="F33" i="39"/>
  <c r="G33" i="39"/>
  <c r="H33" i="39"/>
  <c r="I8" i="38"/>
  <c r="I9" i="38"/>
  <c r="I10" i="38"/>
  <c r="I11" i="38"/>
  <c r="I12" i="38"/>
  <c r="I13" i="38"/>
  <c r="I14" i="38"/>
  <c r="I15" i="38"/>
  <c r="I16" i="38"/>
  <c r="I17" i="38"/>
  <c r="I18" i="38"/>
  <c r="I19" i="38"/>
  <c r="I20" i="38"/>
  <c r="I21" i="38"/>
  <c r="I22" i="38"/>
  <c r="I23" i="38"/>
  <c r="I24" i="38"/>
  <c r="I25" i="38"/>
  <c r="I26" i="38"/>
  <c r="I27" i="38"/>
  <c r="I28" i="38"/>
  <c r="I29" i="38"/>
  <c r="I30" i="38"/>
  <c r="I31" i="38"/>
  <c r="I32" i="38"/>
  <c r="I33" i="38"/>
  <c r="I8" i="37"/>
  <c r="I9" i="37"/>
  <c r="I10" i="37"/>
  <c r="I11" i="37"/>
  <c r="I12" i="37"/>
  <c r="I13" i="37"/>
  <c r="I14" i="37"/>
  <c r="I15" i="37"/>
  <c r="I16" i="37"/>
  <c r="I17" i="37"/>
  <c r="I18" i="37"/>
  <c r="I19" i="37"/>
  <c r="I20" i="37"/>
  <c r="I21" i="37"/>
  <c r="I22" i="37"/>
  <c r="I23" i="37"/>
  <c r="I24" i="37"/>
  <c r="I25" i="37"/>
  <c r="I26" i="37"/>
  <c r="I27" i="37"/>
  <c r="I28" i="37"/>
  <c r="L9" i="36"/>
  <c r="L10" i="36"/>
  <c r="L11" i="36"/>
  <c r="L12" i="36"/>
  <c r="L13" i="36"/>
  <c r="L14" i="36"/>
  <c r="L16" i="36"/>
  <c r="L17" i="36"/>
  <c r="L18" i="36"/>
  <c r="L19" i="36"/>
  <c r="L22" i="36"/>
  <c r="L23" i="36"/>
  <c r="L24" i="36"/>
  <c r="L26" i="36"/>
  <c r="L9" i="35"/>
  <c r="L10" i="35"/>
  <c r="L11" i="35"/>
  <c r="L12" i="35"/>
  <c r="L13" i="35"/>
  <c r="L14" i="35"/>
  <c r="L16" i="35"/>
  <c r="L17" i="35"/>
  <c r="L18" i="35"/>
  <c r="L19" i="35"/>
  <c r="L22" i="35"/>
  <c r="L23" i="35"/>
  <c r="L24" i="35"/>
  <c r="L25" i="35"/>
  <c r="L26" i="35"/>
  <c r="L27" i="35"/>
  <c r="L29" i="35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O9" i="32"/>
  <c r="O10" i="32"/>
  <c r="O11" i="32"/>
  <c r="O12" i="32"/>
  <c r="O13" i="32"/>
  <c r="O14" i="32"/>
  <c r="O16" i="32"/>
  <c r="O17" i="32"/>
  <c r="O18" i="32"/>
  <c r="O19" i="32"/>
  <c r="O22" i="32"/>
  <c r="O23" i="32"/>
  <c r="O24" i="32"/>
  <c r="O25" i="32"/>
  <c r="O26" i="32"/>
  <c r="O27" i="32"/>
  <c r="O29" i="32"/>
  <c r="M9" i="31"/>
  <c r="M10" i="31"/>
  <c r="M11" i="31"/>
  <c r="M12" i="31"/>
  <c r="M13" i="31"/>
  <c r="M14" i="31"/>
  <c r="M16" i="31"/>
  <c r="M17" i="31"/>
  <c r="M18" i="31"/>
  <c r="M19" i="31"/>
  <c r="M22" i="31"/>
  <c r="M23" i="31"/>
  <c r="M24" i="31"/>
  <c r="M25" i="31"/>
  <c r="M26" i="31"/>
  <c r="M27" i="31"/>
  <c r="M28" i="31"/>
  <c r="M30" i="31"/>
  <c r="O9" i="30"/>
  <c r="O10" i="30"/>
  <c r="O11" i="30"/>
  <c r="O12" i="30"/>
  <c r="O13" i="30"/>
  <c r="O14" i="30"/>
  <c r="O16" i="30"/>
  <c r="O17" i="30"/>
  <c r="O18" i="30"/>
  <c r="O19" i="30"/>
  <c r="O22" i="30"/>
  <c r="O23" i="30"/>
  <c r="O24" i="30"/>
  <c r="O25" i="30"/>
  <c r="O26" i="30"/>
  <c r="O28" i="30"/>
  <c r="O29" i="30"/>
  <c r="I58" i="23"/>
  <c r="J58" i="23"/>
  <c r="I8" i="22"/>
  <c r="I9" i="22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32" i="22"/>
  <c r="I33" i="22"/>
  <c r="I34" i="22"/>
  <c r="I35" i="22"/>
  <c r="I36" i="22"/>
  <c r="I37" i="22"/>
  <c r="I38" i="22"/>
  <c r="I39" i="22"/>
  <c r="I40" i="22"/>
  <c r="I41" i="22"/>
  <c r="I42" i="22"/>
  <c r="I43" i="22"/>
  <c r="I44" i="22"/>
  <c r="I45" i="22"/>
  <c r="I46" i="22"/>
  <c r="I47" i="22"/>
  <c r="I48" i="22"/>
  <c r="I49" i="22"/>
  <c r="I50" i="22"/>
  <c r="I51" i="22"/>
  <c r="I52" i="22"/>
  <c r="I53" i="22"/>
  <c r="I54" i="22"/>
  <c r="I55" i="22"/>
  <c r="I56" i="22"/>
  <c r="I57" i="22"/>
  <c r="I58" i="22"/>
  <c r="I59" i="22"/>
  <c r="I60" i="22"/>
  <c r="I61" i="22"/>
  <c r="I62" i="22"/>
  <c r="I63" i="22"/>
  <c r="I64" i="22"/>
  <c r="I65" i="22"/>
  <c r="I66" i="22"/>
  <c r="I67" i="22"/>
  <c r="I68" i="22"/>
  <c r="I69" i="22"/>
  <c r="I70" i="22"/>
  <c r="I71" i="22"/>
  <c r="I8" i="21"/>
  <c r="I9" i="21"/>
  <c r="I10" i="2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L8" i="20"/>
  <c r="L9" i="20"/>
  <c r="L10" i="20"/>
  <c r="L11" i="20"/>
  <c r="L12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L29" i="20"/>
  <c r="L30" i="20"/>
  <c r="L31" i="20"/>
  <c r="L32" i="20"/>
  <c r="L33" i="20"/>
  <c r="L34" i="20"/>
  <c r="L35" i="20"/>
  <c r="L36" i="20"/>
  <c r="L37" i="20"/>
  <c r="L38" i="20"/>
  <c r="L39" i="20"/>
  <c r="L40" i="20"/>
  <c r="L8" i="19"/>
  <c r="L9" i="19"/>
  <c r="L10" i="19"/>
  <c r="L11" i="19"/>
  <c r="L12" i="19"/>
  <c r="L13" i="19"/>
  <c r="L14" i="19"/>
  <c r="L15" i="19"/>
  <c r="L16" i="19"/>
  <c r="L17" i="19"/>
  <c r="L18" i="19"/>
  <c r="L19" i="19"/>
  <c r="L20" i="19"/>
  <c r="L21" i="19"/>
  <c r="L22" i="19"/>
  <c r="L23" i="19"/>
  <c r="L24" i="19"/>
  <c r="L25" i="19"/>
  <c r="L26" i="19"/>
  <c r="L27" i="19"/>
  <c r="L28" i="19"/>
  <c r="L29" i="19"/>
  <c r="L30" i="19"/>
  <c r="L31" i="19"/>
  <c r="L32" i="19"/>
  <c r="L33" i="19"/>
  <c r="L34" i="19"/>
  <c r="L35" i="19"/>
  <c r="L36" i="19"/>
  <c r="L37" i="19"/>
  <c r="L38" i="19"/>
  <c r="L39" i="19"/>
  <c r="L40" i="19"/>
  <c r="L41" i="19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34" i="16"/>
  <c r="O35" i="16"/>
  <c r="O36" i="16"/>
  <c r="O37" i="16"/>
  <c r="O38" i="16"/>
  <c r="O39" i="16"/>
  <c r="O40" i="16"/>
  <c r="O41" i="16"/>
  <c r="O42" i="16"/>
  <c r="O43" i="16"/>
  <c r="O44" i="16"/>
  <c r="O45" i="16"/>
  <c r="O46" i="16"/>
  <c r="O47" i="16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D8" i="8"/>
  <c r="G8" i="8"/>
  <c r="D23" i="8"/>
  <c r="G23" i="8"/>
  <c r="C26" i="6"/>
  <c r="E26" i="6" s="1"/>
  <c r="C36" i="6"/>
  <c r="D36" i="6"/>
  <c r="E36" i="6"/>
  <c r="F36" i="6"/>
  <c r="C19" i="5"/>
  <c r="F19" i="5" s="1"/>
  <c r="C40" i="5"/>
  <c r="D40" i="5"/>
  <c r="E40" i="5"/>
  <c r="F40" i="5"/>
  <c r="F8" i="48" l="1"/>
  <c r="E38" i="45"/>
</calcChain>
</file>

<file path=xl/sharedStrings.xml><?xml version="1.0" encoding="utf-8"?>
<sst xmlns="http://schemas.openxmlformats.org/spreadsheetml/2006/main" count="2279" uniqueCount="749">
  <si>
    <t>Libellé</t>
  </si>
  <si>
    <t>IV - ANNEXES</t>
  </si>
  <si>
    <t>Total</t>
  </si>
  <si>
    <t>Refinancement de dette</t>
  </si>
  <si>
    <t>166</t>
  </si>
  <si>
    <t>Opérations afférentes à l'option de tirage sur ligne de trésorerie</t>
  </si>
  <si>
    <t>16449</t>
  </si>
  <si>
    <t>Restes à réaliser N-1 (3)</t>
  </si>
  <si>
    <t>Budget de l'exercice (BP+BS+DM)</t>
  </si>
  <si>
    <t>Libellé(1)</t>
  </si>
  <si>
    <t>Art.(1)</t>
  </si>
  <si>
    <t>Pour mémoire</t>
  </si>
  <si>
    <t>Autres ressources financières ne faisant pas partie des ressources propres (c/16449 et c/166)</t>
  </si>
  <si>
    <t>(7) Il s'agit des dépenses réelles au compte 2762/2763</t>
  </si>
  <si>
    <t>(6) Ces créances et charges peuvent être financées par emprunt</t>
  </si>
  <si>
    <t>(5) Indiquer le signe algébrique..</t>
  </si>
  <si>
    <t>(4) Hors comptes 10229, 10259, et 1068.</t>
  </si>
  <si>
    <t>(3) A n'inscrire que si le CA a été voté. Il n'y a pas de restes à réaliser sur les opérations d'ordre.</t>
  </si>
  <si>
    <t>(2) Crédits de l'exercice votés lors de la séance.</t>
  </si>
  <si>
    <t>(1) Détailler les chapitres budgétaires par article conformément au plan de comptes appliqué par la collectivité.</t>
  </si>
  <si>
    <t>Résultat hors charges transférées</t>
  </si>
  <si>
    <t>Solde net hors créances sur autres collectivités publiques (c/2763) et charges transférées (D)(6)(7)</t>
  </si>
  <si>
    <t>Solde (recettes-dépenses)(5)</t>
  </si>
  <si>
    <t>Recettes financières (V)</t>
  </si>
  <si>
    <t>Dépenses financières (IV)</t>
  </si>
  <si>
    <t>Montant</t>
  </si>
  <si>
    <t>Recettes</t>
  </si>
  <si>
    <t>CUMUL</t>
  </si>
  <si>
    <t>Affectation C/1068 (3)</t>
  </si>
  <si>
    <t>Solde d'exécution(3)</t>
  </si>
  <si>
    <t>Op.de l'exercice</t>
  </si>
  <si>
    <t>VIREMENTS DE LA SECTION DE FONCTIONNEMENT (d)</t>
  </si>
  <si>
    <t>951</t>
  </si>
  <si>
    <t>Transferts entre sections (c)</t>
  </si>
  <si>
    <t>PRODUITS DE CESSIONS</t>
  </si>
  <si>
    <t>954</t>
  </si>
  <si>
    <t>Immobilisations</t>
  </si>
  <si>
    <t>2...</t>
  </si>
  <si>
    <t>AUTRES SUBVENTIONS D INVESTISSEMENT NON TRANSFERABLES</t>
  </si>
  <si>
    <t>138</t>
  </si>
  <si>
    <t>Autre recettes financières (b)</t>
  </si>
  <si>
    <t>Ressources propres externes (a)(4)</t>
  </si>
  <si>
    <t>RECETTES (RESSOURCES PROPRES) (III)= a+b+c+d</t>
  </si>
  <si>
    <t>DETAIL PAR ARTICLES - RECETTES</t>
  </si>
  <si>
    <t>EQUILIBRE DES OPERATIONS FINANCIERES - RECETTES</t>
  </si>
  <si>
    <t>ELEMENTS DU BILAN</t>
  </si>
  <si>
    <t>IV</t>
  </si>
  <si>
    <t>Vote de l'assemblée délibérante (2)</t>
  </si>
  <si>
    <t>Budget de l'exercice (BP+BS+DM))</t>
  </si>
  <si>
    <t>Détails des comptes 16449 et 166 en dépenses</t>
  </si>
  <si>
    <t>(2) Crédits de l'exercice votés lors de la séance</t>
  </si>
  <si>
    <t xml:space="preserve">(1) Détailler les chapitres budgétaires par article conformément au plan de comptes </t>
  </si>
  <si>
    <t>Dépenses</t>
  </si>
  <si>
    <t>Solde d'exécution (3)</t>
  </si>
  <si>
    <t>Op. de l'exercice</t>
  </si>
  <si>
    <t>Stocks et en-cours (G)</t>
  </si>
  <si>
    <t>Charges à répartir sur plusieurs exercices (F)</t>
  </si>
  <si>
    <t>Travaux en régie (E)</t>
  </si>
  <si>
    <t>Charges transférées (D) = E+F+G (1)</t>
  </si>
  <si>
    <t>Reprise sur autofinancement antérieur (C)(1)</t>
  </si>
  <si>
    <t>Transferts entre sections = C+D</t>
  </si>
  <si>
    <t>AUTRES IMMOBILISATIONS FINANCIERES</t>
  </si>
  <si>
    <t>27</t>
  </si>
  <si>
    <t>PARTICIPATIONS ET CREANCES RATTACHEES A DES PARTICIPATIONS</t>
  </si>
  <si>
    <t>26</t>
  </si>
  <si>
    <t>SUBVENTIONS D INVESTISSEMENT TRANSFEREES AU COMPTE DE RESULTAT</t>
  </si>
  <si>
    <t>139</t>
  </si>
  <si>
    <t>DOTATIONS, FONDS DIVERS ET RESERVES</t>
  </si>
  <si>
    <t>10</t>
  </si>
  <si>
    <t>Autres dépenses financières (sous-total) (B)</t>
  </si>
  <si>
    <t>EMPRUNTS EN EUROS</t>
  </si>
  <si>
    <t>1641</t>
  </si>
  <si>
    <t>EMPRUNTS ET DETTES ASSIMILEES (A)</t>
  </si>
  <si>
    <t>16</t>
  </si>
  <si>
    <t>HORS CHARGES TRANSFEREES (II)=A+B+C</t>
  </si>
  <si>
    <t>DEPENSES TOTALES (I)=A+B+C+D</t>
  </si>
  <si>
    <t>DETAIL PAR ARTICLES - DEPENSES</t>
  </si>
  <si>
    <t>EQUILIBRE DES OPERATIONS FINANCIERES - DEPENSES</t>
  </si>
  <si>
    <t>RECETTES</t>
  </si>
  <si>
    <t>Budget cumulé de l'exercice (BP+DM)</t>
  </si>
  <si>
    <t>DEPENSES</t>
  </si>
  <si>
    <t>(1) Les dépenses de fonctionnement (B 1) sont égales aux recettes d'investisemment en (A 2); les dépenses d'investissement (A 1) sont égales aux recettes de fonctionnement en (B 2)</t>
  </si>
  <si>
    <t>...</t>
  </si>
  <si>
    <t>Autres...</t>
  </si>
  <si>
    <t>Réintégration des amortissements</t>
  </si>
  <si>
    <t>21..,23</t>
  </si>
  <si>
    <t>Travaux en régie</t>
  </si>
  <si>
    <t>Moins-values de cession</t>
  </si>
  <si>
    <t>10..,139</t>
  </si>
  <si>
    <t>Reprises sur dotations et subventions</t>
  </si>
  <si>
    <t>ICNE N-1 contrepassés/emprunts</t>
  </si>
  <si>
    <t>ICNE de l'exercice/prêts</t>
  </si>
  <si>
    <t>B 2</t>
  </si>
  <si>
    <t>A 1</t>
  </si>
  <si>
    <t>TOTAL</t>
  </si>
  <si>
    <t>Prévisions</t>
  </si>
  <si>
    <t>Compte</t>
  </si>
  <si>
    <t>DE FONCTIONNEMENT (1)</t>
  </si>
  <si>
    <t>D'INVESTISSEMENT (1)</t>
  </si>
  <si>
    <t>Intitulé</t>
  </si>
  <si>
    <t>(D953=R951)</t>
  </si>
  <si>
    <t>Virement de section à section</t>
  </si>
  <si>
    <t>ICNE N-1 contrepassés sur prêts</t>
  </si>
  <si>
    <t>Transformation d'un prêt en subvention</t>
  </si>
  <si>
    <t>Amortissements</t>
  </si>
  <si>
    <t>Plus-values de cession</t>
  </si>
  <si>
    <t>21..,26</t>
  </si>
  <si>
    <t xml:space="preserve">VNC des immobilisations cédées </t>
  </si>
  <si>
    <t>ICNE de l'exercice/emprunts</t>
  </si>
  <si>
    <t>A 2</t>
  </si>
  <si>
    <t>B 1</t>
  </si>
  <si>
    <t>FONCTIONNEMENT (1)</t>
  </si>
  <si>
    <t>DEPENSES DE</t>
  </si>
  <si>
    <t>OPERATIONS D'ORDRE DE SECTION A SECTION</t>
  </si>
  <si>
    <t>ETATS DES METHODES UTILISEES</t>
  </si>
  <si>
    <t>VIREMENT A LA SECTION D''INVESTISSEMENT</t>
  </si>
  <si>
    <t>A953</t>
  </si>
  <si>
    <t>95 OPERATIONS SANS REALISATIONS</t>
  </si>
  <si>
    <t>B - SECTION DE FONCTIONNEMENT</t>
  </si>
  <si>
    <t>III</t>
  </si>
  <si>
    <t>III - VOTE DU BUDGET</t>
  </si>
  <si>
    <t>DEPENSES (1)</t>
  </si>
  <si>
    <t>Restes à réaliser N-1</t>
  </si>
  <si>
    <t>Article/ compte par nature</t>
  </si>
  <si>
    <t>Détail par articles</t>
  </si>
  <si>
    <t>B - SECTION DE FONCTIONNEMENT - 94 OPERATIONS NON VENTILEES</t>
  </si>
  <si>
    <t>((1) 661 et 76 uniquement servi en opérations réelles ; le rattachement de fin d'exercice par mouvement d'ordre budgétaire figure au chapitre 946</t>
  </si>
  <si>
    <t xml:space="preserve">DEPENSES(1) </t>
  </si>
  <si>
    <t>CHAPITRE 943 - OPERATIONS FINANCIERES</t>
  </si>
  <si>
    <t>PARTICIPATIONS</t>
  </si>
  <si>
    <t>CHAPITRE 942 - DOTATIONS ET PARTICIPATIONS</t>
  </si>
  <si>
    <t>B 943</t>
  </si>
  <si>
    <t>B 942</t>
  </si>
  <si>
    <t>(1) Détailler le compte à trois chiffres</t>
  </si>
  <si>
    <t>AUTRES PRODUITS</t>
  </si>
  <si>
    <t>AUTRES CHARGES EXCEPTIONNELLES</t>
  </si>
  <si>
    <t>RESTITUTIONS SUR TAXES</t>
  </si>
  <si>
    <t>CHARGES EXCEPTIONNELLES SUR OPERATIONS DE GESTION</t>
  </si>
  <si>
    <t>AIDES DIRECTES A LA PERSONNE</t>
  </si>
  <si>
    <t>CHARGES DE SECURITE SOCIALE ET DE PREVOYANCE</t>
  </si>
  <si>
    <t>REMUNERATIONS DU PERSONNEL</t>
  </si>
  <si>
    <t>AUTRES IMPOTS, TAXES ET VERSEMENTS ASSIMILES (ADMINISTRATION DES IMPOTS)</t>
  </si>
  <si>
    <t>FRAIS POSTAUX ET FRAIS DE TELECOMMUNICATIONS</t>
  </si>
  <si>
    <t>DEPLACEMENTS ET MISSIONS</t>
  </si>
  <si>
    <t>TRANSPORTS DE BIENS ET TRANSPORTS COLLECTIFS</t>
  </si>
  <si>
    <t>PUBLICITE, PUBLICATIONS, RELATIONS PUBLIQUES</t>
  </si>
  <si>
    <t>REMUNERATIONS D INTERMEDIAIRES ET HONORAIRES</t>
  </si>
  <si>
    <t>DIVERS</t>
  </si>
  <si>
    <t>ENTRETIEN ET REPARATIONS</t>
  </si>
  <si>
    <t>LOCATIONS</t>
  </si>
  <si>
    <t>ACHATS NON STOCKES DE MATIERES ET FOURNITURES</t>
  </si>
  <si>
    <t>PRESENTATION CROISEE</t>
  </si>
  <si>
    <t>Vote de l'assemblée délibérante</t>
  </si>
  <si>
    <t>RECETTES AFFECTEES AU FONCTIONNEMENT</t>
  </si>
  <si>
    <t>Hors AE-CP</t>
  </si>
  <si>
    <t>Dans le cadre d'une AE-CP</t>
  </si>
  <si>
    <t>DEPENSES DE FONCTIONNEMENT</t>
  </si>
  <si>
    <t>DU CHAPITRE</t>
  </si>
  <si>
    <t>RECHERCHE - DEVELOPPEMENT</t>
  </si>
  <si>
    <t>AUTRES ACTIVITES</t>
  </si>
  <si>
    <t>AUTRES ACTIVITES DE SERVICES</t>
  </si>
  <si>
    <t>TOURISME</t>
  </si>
  <si>
    <t>compte par nature (1)</t>
  </si>
  <si>
    <t>COMMERCE, ARTISANAT</t>
  </si>
  <si>
    <t>INDUSTRIE, BTP</t>
  </si>
  <si>
    <t>MINES ET CARRIERES</t>
  </si>
  <si>
    <t>AGRICULTURE ET PECHE - SECURITE SANITAIRE DES ALIMENTS ET BIO SECURITE</t>
  </si>
  <si>
    <t>ANIMATION ET DEVELOPPEMENT ECONOMIQUE</t>
  </si>
  <si>
    <t>SERVICES COMMUNS</t>
  </si>
  <si>
    <t>Article</t>
  </si>
  <si>
    <t xml:space="preserve">AE = </t>
  </si>
  <si>
    <t>CHAPITRE 939 - ECONOMIE (suite)</t>
  </si>
  <si>
    <t>CHAPITRE 939 - ECONOMIE</t>
  </si>
  <si>
    <t>Détail par articles - Présentation croisée</t>
  </si>
  <si>
    <t>A 939</t>
  </si>
  <si>
    <t>B - SECTION DE FONCTIONNEMENT - 93 OPERATIONS VENTILEES</t>
  </si>
  <si>
    <t>AUTRES IMPOTS ET TAXES</t>
  </si>
  <si>
    <t>SUBVENTIONS EXCEPTIONNELLES</t>
  </si>
  <si>
    <t>AUTRES CHARGES SOCIALES</t>
  </si>
  <si>
    <t>ETUDES ET RECHERCHES</t>
  </si>
  <si>
    <t>PRIMES D ASSURANCES</t>
  </si>
  <si>
    <t>AUTRES</t>
  </si>
  <si>
    <t>POSTES ET TELECOMMUNICATIONS</t>
  </si>
  <si>
    <t>INTERMODALITE</t>
  </si>
  <si>
    <t>INFRASTRUCTURES, TRANSPORT ET ACTIVITES NAVALS, FLUVIAUX</t>
  </si>
  <si>
    <t>INFRASTRUCTURES ET TRANSPORT AERIEN</t>
  </si>
  <si>
    <t>INFRASTRUCTURES ET TRANSPORT TERRESTRE</t>
  </si>
  <si>
    <t>CHAPITRE 938 - TRANSPORTS ET COMMUNICATION (suite)</t>
  </si>
  <si>
    <t>CHAPITRE 938 - TRANSPORTS ET COMMUNICATION</t>
  </si>
  <si>
    <t>A 938</t>
  </si>
  <si>
    <t>PRESTATIONS DE SERVICES</t>
  </si>
  <si>
    <t>REDEVANCES ET RECETTES D UTILISATION DU DOMAINE</t>
  </si>
  <si>
    <t>PERSONNEL EXTERIEUR AU SERVICE</t>
  </si>
  <si>
    <t>METEOROLOGIE</t>
  </si>
  <si>
    <t>URBANISME, LOGEMENT ET ESPACES PUBLICS</t>
  </si>
  <si>
    <t>AMENAGEMENT DU TERRITOIRE</t>
  </si>
  <si>
    <t>BIO-DIVERSITE, PROTECTION MARINE, PAYSAGES, AMENAGEMENT FORESTIER</t>
  </si>
  <si>
    <t>GESTION DE L'EAU</t>
  </si>
  <si>
    <t>PRODUCTION ET MAITRISE DE L'ENERGIE</t>
  </si>
  <si>
    <t>GESTION DES DECHETS ET LUTTE CONTRE LES POLLUTIONS</t>
  </si>
  <si>
    <t>CHAPITRE 937 - AMENAGEMENT ET ENVIRONNEMENT (suite)</t>
  </si>
  <si>
    <t>CHAPITRE 937 - AMENAGEMENT ET ENVIRONNEMENT</t>
  </si>
  <si>
    <t>A 937</t>
  </si>
  <si>
    <t>FORMATION PROFESSIONNELLE CONTINUE ET APPRENTISSAGE</t>
  </si>
  <si>
    <t>CHÔMAGE</t>
  </si>
  <si>
    <t>TRAVAIL, EMPLOI, INSERTION</t>
  </si>
  <si>
    <t>CHAPITRE 936 - TRAVAIL, EMPLOI ET FORMATION PROFESSIONNELLE</t>
  </si>
  <si>
    <t>A 936</t>
  </si>
  <si>
    <t>PRODUITS EXCEPTIONNELS SUR OPERATIONS DE GESTION</t>
  </si>
  <si>
    <t>SUBVENTIONS</t>
  </si>
  <si>
    <t>AIDES INDIRECTES A LA PERSONNE</t>
  </si>
  <si>
    <t>INSERTION</t>
  </si>
  <si>
    <t>LUTTE CONTRE LES EXCLUSIONS (DONT AIDE MEDICALE)</t>
  </si>
  <si>
    <t>LOGEMENT SOCIAL</t>
  </si>
  <si>
    <t>PENSIONS</t>
  </si>
  <si>
    <t>FAMILLE ET ENFANCE</t>
  </si>
  <si>
    <t>HANDICAP ET DEPENDANCE (DONT PERSONNES AGEES)</t>
  </si>
  <si>
    <t>CHAPITRE 935 - PROTECTION ET ACTION SOCIALE (suite)</t>
  </si>
  <si>
    <t>CHAPITRE 935 - PROTECTION ET ACTION SOCIALE</t>
  </si>
  <si>
    <t>A 935</t>
  </si>
  <si>
    <t>ACHATS D ETUDES, PRESTATIONS DE SERVICES</t>
  </si>
  <si>
    <t>INFORMATION - MEDIAS</t>
  </si>
  <si>
    <t>JEUNESSE (ACTION SOCIO-EDUCATIVE ET LOISIRS)</t>
  </si>
  <si>
    <t>SPORTS - JEUNESSE - LOISIRS</t>
  </si>
  <si>
    <t>CULTURE</t>
  </si>
  <si>
    <t>CHAPITRE 933 - CULTURE, JEUNESSE, SPORTS ET LOISIRS (suite)</t>
  </si>
  <si>
    <t>CHAPITRE 933 - CULTURE, JEUNESSE, SPORTS ET LOISIRS</t>
  </si>
  <si>
    <t>A 933</t>
  </si>
  <si>
    <t>CHARGES DIVERSES DE GESTION COURANTE</t>
  </si>
  <si>
    <t>SERVICES PERISCOLAIRES</t>
  </si>
  <si>
    <t>ENSEIGNEMENT SUPERIEUR</t>
  </si>
  <si>
    <t>ENSEIGNEMENT SECONDAIRE</t>
  </si>
  <si>
    <t>ENSEIGNEMENT PRIMAIRE</t>
  </si>
  <si>
    <t>CHAPITRE 932 - ENSEIGNEMENT (suite)</t>
  </si>
  <si>
    <t>CHAPITRE 932 - ENSEIGNEMENT</t>
  </si>
  <si>
    <t>A 932</t>
  </si>
  <si>
    <t>JUSTICE</t>
  </si>
  <si>
    <t>INCENDIE ET SECOURS</t>
  </si>
  <si>
    <t>POLICE</t>
  </si>
  <si>
    <t>CHAPITRE 931 - SECURITE ET ORDRE PUBLIC</t>
  </si>
  <si>
    <t>A 931</t>
  </si>
  <si>
    <t>AUTRES PRODUITS EXCEPTIONNELS</t>
  </si>
  <si>
    <t>MANDATS ANNULES (S/EXERCICES ANTERIEURS) OU ATTEINTS PAR DECHEANCE QUADRIENNALE</t>
  </si>
  <si>
    <t>REVENUS DES VALEURS MOBILIERES DE PLACEMENT (REVENUS DIRECTS ET INDIRECTS)</t>
  </si>
  <si>
    <t>PRODUITS DIVERS DE GESTION COURANTE</t>
  </si>
  <si>
    <t>COMPENSATIONS, ATTRIBUTIONS ET AUTRES PARTICIPATIONS</t>
  </si>
  <si>
    <t>AMENDES</t>
  </si>
  <si>
    <t>IMPOTS ET TAXES SECTORIELS</t>
  </si>
  <si>
    <t>IMPOTS ET TAXES LIES AUX ACTIVITES DE SERVICE</t>
  </si>
  <si>
    <t>DROITS D ENREGISTREMENT ET DE TIMBRE</t>
  </si>
  <si>
    <t>DROITS ET TAXES A L'IMPORTATION</t>
  </si>
  <si>
    <t>CONTRIBUTIONS DIRECTES</t>
  </si>
  <si>
    <t>TITRES ANNULES (SUR EXERCICES ANTERIEURS)</t>
  </si>
  <si>
    <t>AUTRES CHARGES FINANCIERES</t>
  </si>
  <si>
    <t>CHARGES D INTERETS</t>
  </si>
  <si>
    <t>CONTRIBUTIONS OBLIGATOIRES</t>
  </si>
  <si>
    <t>PERTES SUR CREANCES IRRECOUVRABLES</t>
  </si>
  <si>
    <t>INDEMNITES, FRAIS MISSION ET FORMAT DES ELUS, MEMBRES INSTITUT</t>
  </si>
  <si>
    <t>AUTRES CHARGES DE PERSONNEL</t>
  </si>
  <si>
    <t>CHARGES LOCATIVES ET DE COPROPRIETE</t>
  </si>
  <si>
    <t>ACHATS STOCKES - AUTRES APPROVISIONNEMENTS</t>
  </si>
  <si>
    <t>RELATIONS EXTERIEURES</t>
  </si>
  <si>
    <t>AFFAIRES COUTUMIERES</t>
  </si>
  <si>
    <t>POUVOIRS PUBLICS ET INSTITUTIONS</t>
  </si>
  <si>
    <t>SERVICES GENERAUX</t>
  </si>
  <si>
    <t>NON VENTILE</t>
  </si>
  <si>
    <t>CHAPITRE 930 - ADMINISTRATION GENERALE</t>
  </si>
  <si>
    <t>A 930</t>
  </si>
  <si>
    <t>002 Solde de fonctionnement reporté(1)</t>
  </si>
  <si>
    <t>TOTAL des groupes fonctionnels</t>
  </si>
  <si>
    <t>VIREMENT A LA SECTION D'INVESTISSEMENT</t>
  </si>
  <si>
    <t>953</t>
  </si>
  <si>
    <t>DEPENSES IMPREVUES (DANS LE CADRE D'UNE AE)</t>
  </si>
  <si>
    <t>952</t>
  </si>
  <si>
    <t>TRANSFERTS ENTRE LES SECTIONS</t>
  </si>
  <si>
    <t>946</t>
  </si>
  <si>
    <t>PROVISIONS ET AUTRES OPERATIONS MIXTES</t>
  </si>
  <si>
    <t>945</t>
  </si>
  <si>
    <t>FRAIS DE FONCTIONNEMENT DES GROUPES D''ELUS</t>
  </si>
  <si>
    <t>944</t>
  </si>
  <si>
    <t>OPERATIONS FINANCIERES</t>
  </si>
  <si>
    <t>943</t>
  </si>
  <si>
    <t>DOTATIONS ET PARTICIPATIONS</t>
  </si>
  <si>
    <t>942</t>
  </si>
  <si>
    <t>941</t>
  </si>
  <si>
    <t>IMPOSITIONS DIRECTES</t>
  </si>
  <si>
    <t>940</t>
  </si>
  <si>
    <t>Opérations non ventilées</t>
  </si>
  <si>
    <t>Groupe 94</t>
  </si>
  <si>
    <t>ECONOMIE</t>
  </si>
  <si>
    <t>939</t>
  </si>
  <si>
    <t>TRANSPORTS ET COMMUNICATION</t>
  </si>
  <si>
    <t>938</t>
  </si>
  <si>
    <t>AMENAGEMENT ET ENVIRONNEMENT</t>
  </si>
  <si>
    <t>937</t>
  </si>
  <si>
    <t>TRAVAIL, EMPLOI ET FORMATION PROFESSIONNELLE</t>
  </si>
  <si>
    <t>936</t>
  </si>
  <si>
    <t>PROTECTION ET ACTION SOCIALE</t>
  </si>
  <si>
    <t>935</t>
  </si>
  <si>
    <t>SANTE</t>
  </si>
  <si>
    <t>934</t>
  </si>
  <si>
    <t>CULTURE, JEUNESSE, SPORTS ET LOISIRS</t>
  </si>
  <si>
    <t>933</t>
  </si>
  <si>
    <t>ENSEIGNEMENT</t>
  </si>
  <si>
    <t>932</t>
  </si>
  <si>
    <t>SECURITE ET ORDRE PUBLIC</t>
  </si>
  <si>
    <t>931</t>
  </si>
  <si>
    <t>ADMINISTRATION GENERALE</t>
  </si>
  <si>
    <t>930</t>
  </si>
  <si>
    <t>Opérations ventilées</t>
  </si>
  <si>
    <t>Groupe 93</t>
  </si>
  <si>
    <t>IV=I+II+III</t>
  </si>
  <si>
    <t>Pour information, dépenses gérées hors AE</t>
  </si>
  <si>
    <t>Pour information, dépenses générales dans le cadre d'une AE</t>
  </si>
  <si>
    <t>LIBELLES</t>
  </si>
  <si>
    <t>Chap.</t>
  </si>
  <si>
    <t/>
  </si>
  <si>
    <t>II</t>
  </si>
  <si>
    <t>I</t>
  </si>
  <si>
    <t>Vote de l'assemblée délibérante sur les AE lors de la séance budgétaire</t>
  </si>
  <si>
    <t>Budget de l'exercice</t>
  </si>
  <si>
    <t>B</t>
  </si>
  <si>
    <t>B - SECTION DE FONCTIONNEMENT - VUE D'ENSEMBLE</t>
  </si>
  <si>
    <t xml:space="preserve">PRODUIT DES CESSIONS D''IMMOBILISATIONS </t>
  </si>
  <si>
    <t>VIREMENT DE LA SECTION DE FONCTIONNEMENT</t>
  </si>
  <si>
    <t>A954</t>
  </si>
  <si>
    <t>A951</t>
  </si>
  <si>
    <t>A - SECTION D'INVESTISSEMENT</t>
  </si>
  <si>
    <t>A - SECTION D'INVESTISSEMENT - 92 OPERATIONS NON VENTILEES</t>
  </si>
  <si>
    <t>CHAPITRE 923 - DETTES ET AUTRES OPERATIONS FINANCIERES</t>
  </si>
  <si>
    <t>:</t>
  </si>
  <si>
    <t>A 923</t>
  </si>
  <si>
    <t>(1) Reversement de dotations (trop perçu)</t>
  </si>
  <si>
    <t>ETAT ET ETABLISSEMENTS NATIONAUX</t>
  </si>
  <si>
    <t>EXCEDENTS DE FONCTIONNEMENT CAPITALISES</t>
  </si>
  <si>
    <t>CHAPITRE 922 - DOTATIONS ET PARTICIPATIONS</t>
  </si>
  <si>
    <t>CHAPITRE 921 - TAXES NON AFFECTEES</t>
  </si>
  <si>
    <t>A 922</t>
  </si>
  <si>
    <t>A 921</t>
  </si>
  <si>
    <t>(2) Total : hors programmes + programmes</t>
  </si>
  <si>
    <t>POUR INFORMATION : EMPRUNTS AFFECTES</t>
  </si>
  <si>
    <t>SUBVENTIONS D EQUIPEMENT TRANSFERABLES</t>
  </si>
  <si>
    <t>IMMOBILISATIONS CORPORELLES EN COURS</t>
  </si>
  <si>
    <t>AUTRES IMMOBILISATIONS CORPORELLES</t>
  </si>
  <si>
    <t>INSTALLATIONS, MATERIEL ET OUTILLAGE TECHNIQUES</t>
  </si>
  <si>
    <t>CONSTRUCTIONS</t>
  </si>
  <si>
    <t>DEPENSES(2)</t>
  </si>
  <si>
    <t>PRESENTATION CROISEE (cumulé de l'exercice + restes à réaliser + éléments nouvellement votés)</t>
  </si>
  <si>
    <t>Budget cumulé de l'exercice(BP+DM)</t>
  </si>
  <si>
    <t>RECETTES AFFECTEES AUX EQUIPEMENTS</t>
  </si>
  <si>
    <t>Hors AP-CP</t>
  </si>
  <si>
    <t>Dans le cadre d'une AP-CP</t>
  </si>
  <si>
    <t>DEPENSES D'EQUIPEMENT</t>
  </si>
  <si>
    <t xml:space="preserve">AP = </t>
  </si>
  <si>
    <t>CHAPITRE 909 - ECONOMIE (suite)</t>
  </si>
  <si>
    <t>CHAPITRE 909 - ECONOMIE</t>
  </si>
  <si>
    <t>A 909</t>
  </si>
  <si>
    <t>A - SECTION D'INVESTISSEMENT - 90 OPERATIONS VENTILEES</t>
  </si>
  <si>
    <t>CONCESSIONS ET DROITS SIMILAIRES, BREVETS, LICENCES, MARQUES, PROCEDES, DROITS</t>
  </si>
  <si>
    <t>FRAIS D ETUDES, DE RECHERCHE ET DE DEVELOPPEMENT ET FRAIS D INSERTION</t>
  </si>
  <si>
    <t>CHAPITRE 908 - TRANSPORTS ET COMMUNICATION (suite)</t>
  </si>
  <si>
    <t>CHAPITRE 908 - TRANSPORTS ET COMMUNICATION</t>
  </si>
  <si>
    <t>A 908</t>
  </si>
  <si>
    <t>CHAPITRE 907 - AMENAGEMENT ET ENVIRONNEMENT (suite)</t>
  </si>
  <si>
    <t>CHAPITRE 907 - AMENAGEMENT ET ENVIRONNEMENT</t>
  </si>
  <si>
    <t>A 907</t>
  </si>
  <si>
    <t>CHAPITRE 906 - TRAVAIL, EMPLOI ET FORMATION PROFESSIONNELLE</t>
  </si>
  <si>
    <t>A 906</t>
  </si>
  <si>
    <t>CHAPITRE 903 - CULTURE, JEUNESSE, SPORTS ET LOISIRS (suite)</t>
  </si>
  <si>
    <t>CHAPITRE 903 - CULTURE, JEUNESSE, SPORTS ET LOISIRS</t>
  </si>
  <si>
    <t>A 903</t>
  </si>
  <si>
    <t>CHAPITRE 902 - ENSEIGNEMENT (suite)</t>
  </si>
  <si>
    <t>CHAPITRE 902 - ENSEIGNEMENT</t>
  </si>
  <si>
    <t>A 902</t>
  </si>
  <si>
    <t>CHAPITRE 901 - SECURITE ET ORDRE PUBLIC</t>
  </si>
  <si>
    <t>A 901</t>
  </si>
  <si>
    <t>CONSTRUCTIONS SUR SOL D AUTRUI</t>
  </si>
  <si>
    <t>CHAPITRE 900 - ADMINISTRATION GENERALE</t>
  </si>
  <si>
    <t>A 900</t>
  </si>
  <si>
    <t>(2) Il s'agit de la délibération d'affectation du résultat par conséquent, ce montant ne fait pas l'objet d'un nouveau vote du BS</t>
  </si>
  <si>
    <t>Excédent de fonctionnement capitalisé (2)</t>
  </si>
  <si>
    <t>1068</t>
  </si>
  <si>
    <t>Solde d'exécution reporté(1)</t>
  </si>
  <si>
    <t>001</t>
  </si>
  <si>
    <t>DEPENSES IMPREVUES</t>
  </si>
  <si>
    <t>950</t>
  </si>
  <si>
    <t>Opérations sans réalisation</t>
  </si>
  <si>
    <t>Groupe 95</t>
  </si>
  <si>
    <t>926</t>
  </si>
  <si>
    <t>OPERATIONS PATRIMONIALES</t>
  </si>
  <si>
    <t>925</t>
  </si>
  <si>
    <t>OPERATIONS POUR LE COMPTE DE TIERS</t>
  </si>
  <si>
    <t>924</t>
  </si>
  <si>
    <t>DETTES ET AUTRES OPERATIONS FINANCIERES</t>
  </si>
  <si>
    <t>923</t>
  </si>
  <si>
    <t>922</t>
  </si>
  <si>
    <t>TAXES NON AFFECTEES</t>
  </si>
  <si>
    <t>921</t>
  </si>
  <si>
    <t>Groupe 92</t>
  </si>
  <si>
    <t>909</t>
  </si>
  <si>
    <t>908</t>
  </si>
  <si>
    <t>907</t>
  </si>
  <si>
    <t>906</t>
  </si>
  <si>
    <t>905</t>
  </si>
  <si>
    <t>904</t>
  </si>
  <si>
    <t>903</t>
  </si>
  <si>
    <t>902</t>
  </si>
  <si>
    <t>901</t>
  </si>
  <si>
    <t>900</t>
  </si>
  <si>
    <t>Groupe 90</t>
  </si>
  <si>
    <t>I+IV</t>
  </si>
  <si>
    <t>IV=II+III</t>
  </si>
  <si>
    <t>Total des crédits propres au BS ou DM (après vote)</t>
  </si>
  <si>
    <t>Propositions nouvelles</t>
  </si>
  <si>
    <t>Chapitre</t>
  </si>
  <si>
    <t>A</t>
  </si>
  <si>
    <t>A - SECTION D'INVESTISSEMENT - VUE D'ENSEMBLE - RECETTES</t>
  </si>
  <si>
    <t>Pour information Dépenses gérées hors AP</t>
  </si>
  <si>
    <t>Pour information Dépenses gérées dans le cadre d'une AP</t>
  </si>
  <si>
    <t>Vote de l'assemblée sur les AP de la séance budgétaire</t>
  </si>
  <si>
    <t>A - SECTION D'INVESTISSEMENT - VUE D'ENSEMBLE - DEPENSES</t>
  </si>
  <si>
    <t>(3) Dans la limite de 7,5% des dépenses réelles de la section .</t>
  </si>
  <si>
    <t>(2) Rayer la mention inutile</t>
  </si>
  <si>
    <t>(1) A compléter par «du chapitre» ou «de l'article».</t>
  </si>
  <si>
    <t>IV - En l'absence de mention au paragraphe III - ci dessus, le(s) président(s) est réputé ne pas avoir reçu l'autorisation de l'assemblée délibérante de pratiquer des virements de crédits de paiement de chapitre à chapitre.</t>
  </si>
  <si>
    <t>..........................................................................................................</t>
  </si>
  <si>
    <t>III - L'assemblée délibérante autorise le(s) président(s) à opérer des virements de crédits de paiement de chapitre à chapitre dans les limites suivantes (3) :</t>
  </si>
  <si>
    <t>II - En l'absence de mention au paragraphe I ci-dessus, le budget est réputé voté par chapitre.</t>
  </si>
  <si>
    <t>La liste des articles spécialisés sur lesquels l'ordonnateur ne peut procéder à des virements d'article à article est la suivante:</t>
  </si>
  <si>
    <t>I  - L'assemblée délibérante a voté le présent budget (crédits de paiement afférents à une AP/AE ou crédits de paiement hors AP/AE) :</t>
  </si>
  <si>
    <t>(1) Exceptionnellement, les comptes 20,21,23 sont en recettes réelles en cas de réduction ou d'annulation de mandats donnant lieu à reversement.</t>
  </si>
  <si>
    <t>TOTAL DES RECETTES DE FONCTIONNEMENT CUMULEES</t>
  </si>
  <si>
    <t>=</t>
  </si>
  <si>
    <t>R002 RESULTAT REPORTE OU ANTICIPE</t>
  </si>
  <si>
    <t>+</t>
  </si>
  <si>
    <t>Sous total des opérations d'ordre</t>
  </si>
  <si>
    <t>PRODUITS EXCEPTIONNELS</t>
  </si>
  <si>
    <t>77</t>
  </si>
  <si>
    <t>PRODUITS FINANCIERS</t>
  </si>
  <si>
    <t>76</t>
  </si>
  <si>
    <t>ATTENUATION DE CHARGES</t>
  </si>
  <si>
    <t>013</t>
  </si>
  <si>
    <t>AUTRES PRODUITS D ACTIVITE</t>
  </si>
  <si>
    <t>75</t>
  </si>
  <si>
    <t>74</t>
  </si>
  <si>
    <t>731</t>
  </si>
  <si>
    <t>IMPOTS, DROITS ET TAXES (hors c/731)</t>
  </si>
  <si>
    <t>73</t>
  </si>
  <si>
    <t>PRODUITS DES SERVICES DU DOMAINE ET VENTES DIVERSES</t>
  </si>
  <si>
    <t>70</t>
  </si>
  <si>
    <t>Sous total des opérations réelles et mixtes</t>
  </si>
  <si>
    <t>Recettes de fonctionnement - Total</t>
  </si>
  <si>
    <t>Pour information total des crédits propres au BS ou DM</t>
  </si>
  <si>
    <t>Exercice + Restes à réaliser</t>
  </si>
  <si>
    <t>FONCTIONNEMENT</t>
  </si>
  <si>
    <t>TOTAL DES RECETTES D'INVESTISSEMENT CUMULEES</t>
  </si>
  <si>
    <t>AFFECTATION AU COMPTE 1068</t>
  </si>
  <si>
    <t>R001 SOLDE D'EXECUTION POSITIF REPORTE OU ANTICIPE</t>
  </si>
  <si>
    <t>OPERATIONS POUR COMPTE DE TIERS</t>
  </si>
  <si>
    <t>45</t>
  </si>
  <si>
    <t>IMMOBILISATIONS EN COURS (1)</t>
  </si>
  <si>
    <t>23</t>
  </si>
  <si>
    <t>IMMOBILISATIONS RECUES EN AFFECTATION</t>
  </si>
  <si>
    <t>22</t>
  </si>
  <si>
    <t>IMMOBILISATIONS CORPORELLES (1)</t>
  </si>
  <si>
    <t>21</t>
  </si>
  <si>
    <t>SUBVENTIONS D EQUIPEMENT VERSEES (1)</t>
  </si>
  <si>
    <t>204</t>
  </si>
  <si>
    <t>IMMOBILISATIONS INCORPORELLES (hors 204) (1)</t>
  </si>
  <si>
    <t>20</t>
  </si>
  <si>
    <t>COMPTE DE LIAISON : AFFECTATION (BUDGETS ANNEXES - REGIES NON PERSONNALISEES)</t>
  </si>
  <si>
    <t>18</t>
  </si>
  <si>
    <t>EMPRUNTS ET DETTES ASSIMILEES</t>
  </si>
  <si>
    <t>SUBVENTIONS D INVESTISSEMENT</t>
  </si>
  <si>
    <t>13</t>
  </si>
  <si>
    <t>DOTATIONS, FONDS DIVERS ET RESERVES (sauf 1068)</t>
  </si>
  <si>
    <t>Recettes d'investissement - Total</t>
  </si>
  <si>
    <t>INVESTISSEMENT</t>
  </si>
  <si>
    <t>3-B</t>
  </si>
  <si>
    <t>3-  BALANCE GENERALE (B-RECETTES)</t>
  </si>
  <si>
    <t>II - PRESENTATION GENERALE DU BUDGET</t>
  </si>
  <si>
    <t>TOTAL DES DEPENSES DE FONCTIONNEMENT CUMULEES</t>
  </si>
  <si>
    <t>D002 RESULTAT REPORTE OU ANTICIPE</t>
  </si>
  <si>
    <t>CHARGES EXCEPTIONNELLES</t>
  </si>
  <si>
    <t>67</t>
  </si>
  <si>
    <t>CHARGES FINANCIERES</t>
  </si>
  <si>
    <t>66</t>
  </si>
  <si>
    <t>FRAIS DE FONCTIONNEMENT DES GROUPES D'ELUS</t>
  </si>
  <si>
    <t>6586</t>
  </si>
  <si>
    <t>AUTRES CHARGES D ACTIVITE</t>
  </si>
  <si>
    <t>65</t>
  </si>
  <si>
    <t>ATTENUATION DE PRODUITS</t>
  </si>
  <si>
    <t>014</t>
  </si>
  <si>
    <t>CHARGES DE PERSONNEL ET FRAIS ASSIMILES</t>
  </si>
  <si>
    <t>012</t>
  </si>
  <si>
    <t>CHARGES A CARACTERE GENERAL</t>
  </si>
  <si>
    <t>011</t>
  </si>
  <si>
    <t>Dépenses de fonctionnement - Total</t>
  </si>
  <si>
    <t>TOTAL DES DEPENSES D'INVESTISSEMENT CUMULEES</t>
  </si>
  <si>
    <t>D001 SOLDE D'EXECUTION NEGATIF OU REPORTE</t>
  </si>
  <si>
    <t>IMMOBILISATIONS EN COURS</t>
  </si>
  <si>
    <t>IMMOBILISATIONS CORPORELLES</t>
  </si>
  <si>
    <t>SUBVENTIONS D EQUIPEMENT VERSEES</t>
  </si>
  <si>
    <t xml:space="preserve">IMMOBILISATIONS INCORPORELLES (hors 204) </t>
  </si>
  <si>
    <t>Dépenses d'investissement - Total</t>
  </si>
  <si>
    <t>3-A</t>
  </si>
  <si>
    <t>3- BALANCE GENERALE (A-DEPENSES)</t>
  </si>
  <si>
    <t>TOTAL DE LA SECTION</t>
  </si>
  <si>
    <t>002 SOLDE D'EXECUTION REPORTE</t>
  </si>
  <si>
    <t>AUTOFINANCEMENT DEGAGE = D(946+953)-R946..................................................</t>
  </si>
  <si>
    <t>953 Virement à la section d'investissement</t>
  </si>
  <si>
    <t>946 Transferts entre sections</t>
  </si>
  <si>
    <t>OPERATIONS D'ORDRE</t>
  </si>
  <si>
    <t>945 Provisions et autres opérations mixtes</t>
  </si>
  <si>
    <t>944 Frais de fonctionnement des groupes d'élus</t>
  </si>
  <si>
    <t>943 Opérations financières</t>
  </si>
  <si>
    <t xml:space="preserve">942 Dotations et participations </t>
  </si>
  <si>
    <t>941 Autres impôts et taxes</t>
  </si>
  <si>
    <t>940 Impositions directes</t>
  </si>
  <si>
    <t>94 Opérations non ventilées</t>
  </si>
  <si>
    <t>939 Economie</t>
  </si>
  <si>
    <t>938 Transports et communication</t>
  </si>
  <si>
    <t>937 Aménagement et environnement</t>
  </si>
  <si>
    <t>936 Travail, emploi et formation professionnelle</t>
  </si>
  <si>
    <t>935 Protection et action sociale</t>
  </si>
  <si>
    <t>934 Santé</t>
  </si>
  <si>
    <t>933 Culture, jeunesse, sports, loisirs</t>
  </si>
  <si>
    <t>932 Enseignement</t>
  </si>
  <si>
    <t>931 Sécurité et ordre public</t>
  </si>
  <si>
    <t>930 Administration générale</t>
  </si>
  <si>
    <t>93 Opérations ventilées</t>
  </si>
  <si>
    <t>CHAPITRES</t>
  </si>
  <si>
    <t>OPERATIONS REELLES ET MIXTES</t>
  </si>
  <si>
    <t>SECTION DE FONCTIONNEMENT (cumulé de l'exercice + restes à réaliser)</t>
  </si>
  <si>
    <t>2 - B</t>
  </si>
  <si>
    <t>2 - EQUILIBRE FINANCIER DU BUDGET (B - FONCTIONNEMENT)</t>
  </si>
  <si>
    <t>923-1068 AFFECTATION</t>
  </si>
  <si>
    <t>001 SOLDE D'EXECUTION N-1 REPORTE</t>
  </si>
  <si>
    <t>AUTOFINANCEMENT DE L'EXERCICE = R(926+951) - D926..................................................</t>
  </si>
  <si>
    <t>951 Virement de la section de fonctionnement</t>
  </si>
  <si>
    <t>926 Transferts entre sections</t>
  </si>
  <si>
    <t>925 Opérations patrimoniales (à l'interieur de la section)</t>
  </si>
  <si>
    <t>954 Produit des cessions d'immobilisations</t>
  </si>
  <si>
    <t>95 Opérations sans réalisation</t>
  </si>
  <si>
    <t>924 Opération pour le compte de tiers</t>
  </si>
  <si>
    <t>923 Dettes et autres opérations financières</t>
  </si>
  <si>
    <t>922 Dotations et participations</t>
  </si>
  <si>
    <t>921 Taxes non affectées</t>
  </si>
  <si>
    <t>92 Opérations non ventilées</t>
  </si>
  <si>
    <t>909 Economie</t>
  </si>
  <si>
    <t>908 Transports et communication</t>
  </si>
  <si>
    <t>907 Aménagement et environnement</t>
  </si>
  <si>
    <t>906 Travail, emploi et formation professionnelle</t>
  </si>
  <si>
    <t>905 Protection et action sociale</t>
  </si>
  <si>
    <t>904 Santé</t>
  </si>
  <si>
    <t>903 Culture, jeunesse, sports et loisirs</t>
  </si>
  <si>
    <t>902 Enseignement</t>
  </si>
  <si>
    <t>901 Sécurité et ordre public</t>
  </si>
  <si>
    <t>900 Administration générale</t>
  </si>
  <si>
    <t>90 Opérations ventilées</t>
  </si>
  <si>
    <t>OPERATIONS REELLES</t>
  </si>
  <si>
    <t>SECTION D'INVESTISSEMENT (cumulé de l'exercice + restes à réaliser)</t>
  </si>
  <si>
    <t>2 - A</t>
  </si>
  <si>
    <t>2 - EQUILIBRE FINANCIER DU BUDGET (A - INVESTISSEMENT)</t>
  </si>
  <si>
    <t>002 Excédent de fonctionnement reporté(2)</t>
  </si>
  <si>
    <t>94 OPERATIONS NON VENTILEES</t>
  </si>
  <si>
    <t>93 OPERATIONS VENTILEES</t>
  </si>
  <si>
    <t>RECETTES DE FONCTIONNEMENT</t>
  </si>
  <si>
    <t>002 Déficit de fonctionnement reporté(2)</t>
  </si>
  <si>
    <t xml:space="preserve"> - hors AE/CP</t>
  </si>
  <si>
    <t xml:space="preserve"> - en AE/CP</t>
  </si>
  <si>
    <t>001 Solde d'exécution reporté(2)</t>
  </si>
  <si>
    <t>923-1068 Excédent de fonctionnement capitalisé(2)</t>
  </si>
  <si>
    <t>924 Opérations pour le compte de tiers</t>
  </si>
  <si>
    <t xml:space="preserve"> - Autres opérations non ventilées</t>
  </si>
  <si>
    <t>92 OPERATIONS NON VENTILEES</t>
  </si>
  <si>
    <t xml:space="preserve"> - Recettes affectées</t>
  </si>
  <si>
    <t>90 OPERATIONS VENTILEES</t>
  </si>
  <si>
    <t>RECETTES D'INVESTISSEMENT</t>
  </si>
  <si>
    <t xml:space="preserve"> - Hors AP/CP</t>
  </si>
  <si>
    <t xml:space="preserve"> - En AP/CP</t>
  </si>
  <si>
    <t>DEPENSES D'INVESTISSEMENT</t>
  </si>
  <si>
    <t xml:space="preserve">AE VOTEES </t>
  </si>
  <si>
    <t xml:space="preserve">AP VOTEES </t>
  </si>
  <si>
    <t>9                         ECONOMIE ET DEVELOPPEMENT (1)</t>
  </si>
  <si>
    <t>8               TRANSPORTS ET COMMUNICATION (1)</t>
  </si>
  <si>
    <t>7               AMENAGEMENT, ENVIRONNEMENT (1)</t>
  </si>
  <si>
    <t>6                     TRAVAIL, EMPLOI ET FORMATION PROFESSIONNELLE (1)</t>
  </si>
  <si>
    <t>5               PROTECTION ET ACTION SOCIALE (1)</t>
  </si>
  <si>
    <t>4                         SANTE (PREV. MEDICO SOCIALE) (1)</t>
  </si>
  <si>
    <t>3                     CULTURE, JEUNESSE ET SPORTS, LOISIRS (1)</t>
  </si>
  <si>
    <t>SECTION</t>
  </si>
  <si>
    <t>2               ENSEIGNEMENT (1)</t>
  </si>
  <si>
    <t>1                     SECURITE ET ORDRE PUBLIC (1)</t>
  </si>
  <si>
    <t>0               ADMINISTRATION GENERALE (sauf 01)(1)</t>
  </si>
  <si>
    <t>NON VENTILE (1)</t>
  </si>
  <si>
    <t>RESTES A REALISER N-1</t>
  </si>
  <si>
    <t>BUDGET CUMULE DE L'EXERCICE (BP+DM)</t>
  </si>
  <si>
    <t>1 - BUDGET - RECAPITULATION PAR GROUPES FONCTIONNELS</t>
  </si>
  <si>
    <t>(1)Aux dépenses et recettes réelles sont assimilées les opérations mixtes, constituées principalement des provisions et reprises sur provisions</t>
  </si>
  <si>
    <t>BUDGET</t>
  </si>
  <si>
    <t>SECTION DE FONCTIONNEMENT</t>
  </si>
  <si>
    <t>SECTION D'INVESTISSEMENT</t>
  </si>
  <si>
    <t>ORDRE</t>
  </si>
  <si>
    <t>REELLES(1)</t>
  </si>
  <si>
    <t>TOTAL DES RECETTES</t>
  </si>
  <si>
    <t>TOTAL DES DEPENSES</t>
  </si>
  <si>
    <t>VENTILATION DES OPERATIONS REELLES ET D'ORDRE DU BUDGET</t>
  </si>
  <si>
    <t>TOTAL DU BUDGET</t>
  </si>
  <si>
    <t>TOTAL DE LA SECTION DE FONCTIONNEMENT</t>
  </si>
  <si>
    <t>TOTAL DE LA SECTION D'INVESTISSEMENT</t>
  </si>
  <si>
    <t>VUE D'ENSEMBLE DU BUDGET</t>
  </si>
  <si>
    <t>SECTION DE FONCTIONNEMENT - TOTAL</t>
  </si>
  <si>
    <t>SECTION D'INVESTISSEMENT - TOTAL</t>
  </si>
  <si>
    <t>/ART</t>
  </si>
  <si>
    <t>TITRES RESTANT A EMETTRE</t>
  </si>
  <si>
    <t>LIBELLE</t>
  </si>
  <si>
    <t>CHAP</t>
  </si>
  <si>
    <t>RESTES A REALISER - RECETTES</t>
  </si>
  <si>
    <t>DEFICIT</t>
  </si>
  <si>
    <t>EXCEDENT</t>
  </si>
  <si>
    <t>SOLDE (B)</t>
  </si>
  <si>
    <t>RESULTAT CUMULE = (A)+(B)</t>
  </si>
  <si>
    <t>RESTES A REALISER</t>
  </si>
  <si>
    <t>2 - EXECUTION DU BUDGET DE L'EXERCICE PRECEDENT</t>
  </si>
  <si>
    <t>I - INFORMATIONS GENERALES</t>
  </si>
  <si>
    <t>DEPENSES ENGAGEES NON MANDATEES</t>
  </si>
  <si>
    <t>RESTES A REALISER - DEPENSES</t>
  </si>
  <si>
    <t>ou SOLDE (A)</t>
  </si>
  <si>
    <t>RESULTAT REPORTE</t>
  </si>
  <si>
    <t>RESULTAT</t>
  </si>
  <si>
    <t>SOLDE D'EXECUTION ou</t>
  </si>
  <si>
    <t>RESULTAT DE L'EXERCICE N-1</t>
  </si>
  <si>
    <t>2-EXECUTION DU BUDGET DE L'EXERCICE PRECEDENT</t>
  </si>
  <si>
    <t xml:space="preserve">   Dans l'ensemble des tableaux, les cases grisées ne doivent pas être remplies</t>
  </si>
  <si>
    <t>(2) Evolution de l'assiette fiscale des dotations aux collectivités</t>
  </si>
  <si>
    <t>Collectivité</t>
  </si>
  <si>
    <r>
      <t xml:space="preserve">Coefficient de mobilisation des centimes additionnels </t>
    </r>
    <r>
      <rPr>
        <b/>
        <sz val="8"/>
        <rFont val="Arial"/>
        <family val="2"/>
      </rPr>
      <t>(1)</t>
    </r>
  </si>
  <si>
    <r>
      <t xml:space="preserve">13. </t>
    </r>
    <r>
      <rPr>
        <sz val="10"/>
        <rFont val="Arial"/>
        <family val="2"/>
      </rPr>
      <t>Encours de la dette / capacité d'autofinancement</t>
    </r>
  </si>
  <si>
    <r>
      <t xml:space="preserve">12. </t>
    </r>
    <r>
      <rPr>
        <sz val="10"/>
        <rFont val="Arial"/>
        <family val="2"/>
      </rPr>
      <t>Encours de la dette / recettes réelles de fonctionnement</t>
    </r>
  </si>
  <si>
    <r>
      <t xml:space="preserve">11. </t>
    </r>
    <r>
      <rPr>
        <sz val="10"/>
        <rFont val="Arial"/>
        <family val="2"/>
      </rPr>
      <t>Dépenses d'équipement brut / recettes réelles de fonctionnement.</t>
    </r>
  </si>
  <si>
    <t xml:space="preserve">    la dette en capital / recettes réelles de fonctionnement</t>
  </si>
  <si>
    <r>
      <t xml:space="preserve">10. </t>
    </r>
    <r>
      <rPr>
        <sz val="10"/>
        <rFont val="Arial"/>
        <family val="2"/>
      </rPr>
      <t>Dépenses réelles de fonctionnement + remboursement annuel de</t>
    </r>
  </si>
  <si>
    <r>
      <t xml:space="preserve">9. </t>
    </r>
    <r>
      <rPr>
        <sz val="10"/>
        <rFont val="Arial"/>
        <family val="2"/>
      </rPr>
      <t>Taux d'épargne brut / population</t>
    </r>
  </si>
  <si>
    <r>
      <t xml:space="preserve">8. </t>
    </r>
    <r>
      <rPr>
        <sz val="10"/>
        <rFont val="Arial"/>
        <family val="2"/>
      </rPr>
      <t>Impôts et taxes / recettes de fonctionnement</t>
    </r>
  </si>
  <si>
    <r>
      <t xml:space="preserve">7. </t>
    </r>
    <r>
      <rPr>
        <sz val="10"/>
        <rFont val="Arial"/>
        <family val="2"/>
      </rPr>
      <t xml:space="preserve">Taux d'évolution prévisionnel des recettes fiscales </t>
    </r>
    <r>
      <rPr>
        <sz val="8"/>
        <rFont val="Arial"/>
        <family val="2"/>
      </rPr>
      <t>(2)</t>
    </r>
  </si>
  <si>
    <r>
      <t xml:space="preserve">6. </t>
    </r>
    <r>
      <rPr>
        <sz val="10"/>
        <rFont val="Arial"/>
        <family val="2"/>
      </rPr>
      <t>Dépenses de personnel / dépenses réelles de fonctionnement</t>
    </r>
  </si>
  <si>
    <t>Nombre de mètres carrés de surface utile de bâtiments</t>
  </si>
  <si>
    <r>
      <t xml:space="preserve">5. </t>
    </r>
    <r>
      <rPr>
        <sz val="10"/>
        <rFont val="Arial"/>
        <family val="2"/>
      </rPr>
      <t>Dotation globale de fonctionnement / Population</t>
    </r>
  </si>
  <si>
    <t>la collectivité</t>
  </si>
  <si>
    <r>
      <t xml:space="preserve">4. </t>
    </r>
    <r>
      <rPr>
        <sz val="10"/>
        <rFont val="Arial"/>
        <family val="2"/>
      </rPr>
      <t>Encours de la dette / Population</t>
    </r>
  </si>
  <si>
    <t>Nombre d'organismes de coopération auxquels participe</t>
  </si>
  <si>
    <r>
      <t xml:space="preserve">3. </t>
    </r>
    <r>
      <rPr>
        <sz val="10"/>
        <rFont val="Arial"/>
        <family val="2"/>
      </rPr>
      <t>Dépenses d'équipement brut / Population</t>
    </r>
  </si>
  <si>
    <t>Longueur de la voirie (en km)</t>
  </si>
  <si>
    <r>
      <t xml:space="preserve">2. </t>
    </r>
    <r>
      <rPr>
        <sz val="10"/>
        <rFont val="Arial"/>
        <family val="2"/>
      </rPr>
      <t>Recettes réelles de fonctionnement / Population</t>
    </r>
  </si>
  <si>
    <t>Population fictive</t>
  </si>
  <si>
    <r>
      <t xml:space="preserve">1. </t>
    </r>
    <r>
      <rPr>
        <sz val="10"/>
        <rFont val="Arial"/>
        <family val="2"/>
      </rPr>
      <t>Dépenses réelles de fonctionnement / Population</t>
    </r>
  </si>
  <si>
    <t>Population totale (colonne h du recensement INSEE.)</t>
  </si>
  <si>
    <t>Valeurs</t>
  </si>
  <si>
    <t>INFORMATIONS FINANCIERES - RATIOS</t>
  </si>
  <si>
    <t>INFORMATIONS STATISTIQUES</t>
  </si>
  <si>
    <t>1. INFORMATIONS STATISTIQUES ET FISCALES</t>
  </si>
  <si>
    <t>I  -  INFORMATIONS GENERALES</t>
  </si>
  <si>
    <t>Cf. idem maquette BP figurant à l'annexe 2 de l'arrêté du 12 décembre 2011</t>
  </si>
  <si>
    <t>(1)</t>
  </si>
  <si>
    <t>95 - Dépenses sans réalisation</t>
  </si>
  <si>
    <t>Signatures (1)</t>
  </si>
  <si>
    <t>94 - Opérations non ventilées</t>
  </si>
  <si>
    <t>Décisions en matière de taux de contributions directes (1)</t>
  </si>
  <si>
    <t>93 - Opérations ventilées</t>
  </si>
  <si>
    <t>Liste des budgets annexes (1)</t>
  </si>
  <si>
    <t>Vue d'ensemble</t>
  </si>
  <si>
    <t>Liste des établissements publics créés (1)</t>
  </si>
  <si>
    <t>B - Section de fonctionnement</t>
  </si>
  <si>
    <t>par la collectivité dans le cadre du vote du budget  (1)</t>
  </si>
  <si>
    <t>95 - Opérations sans réalisation</t>
  </si>
  <si>
    <t xml:space="preserve">Liste des organismes de regroupement - Subventions versées </t>
  </si>
  <si>
    <t>92 - Opérations non ventilées</t>
  </si>
  <si>
    <t>Etat du personnel (1)</t>
  </si>
  <si>
    <t>90 - Opérations ventilées</t>
  </si>
  <si>
    <t>Etats des engagements donnés et reçus (1)</t>
  </si>
  <si>
    <t>Etat des emprunts garantis (1)</t>
  </si>
  <si>
    <t>A - Section d'investissement</t>
  </si>
  <si>
    <t>Eléments de bilan - Immobilisations financières (1)</t>
  </si>
  <si>
    <t>III - Vote du budget</t>
  </si>
  <si>
    <t>et cessions) (1)</t>
  </si>
  <si>
    <t xml:space="preserve">Eléments de bilan - Etat des immobilisations (dont acquisitions </t>
  </si>
  <si>
    <t>3 - Balance générale du budget</t>
  </si>
  <si>
    <t>Eléments de bilan - Etat de la dette (1)</t>
  </si>
  <si>
    <t>2 - Equilibre financier du budget</t>
  </si>
  <si>
    <t>engagements (1)</t>
  </si>
  <si>
    <t>1 - Budget -Récapitulation par groupes fonctionnels</t>
  </si>
  <si>
    <t xml:space="preserve">Liste des organismes dans lesquels la collectivité a pris des </t>
  </si>
  <si>
    <t>Vue d'ensemble du budget</t>
  </si>
  <si>
    <t>Recettes reversées et dotations à d'autre collectivités (1)</t>
  </si>
  <si>
    <t>II - Présentation générale du budget</t>
  </si>
  <si>
    <t>Opérations d'ordre de section à section - Etat des méthodes  (1)</t>
  </si>
  <si>
    <t>Equilibre des opérations financières</t>
  </si>
  <si>
    <t>Exécution du budget de l'exercice précédent</t>
  </si>
  <si>
    <t>Présentation des AP et des AE</t>
  </si>
  <si>
    <t>Informations statistiques et fiscales</t>
  </si>
  <si>
    <t>sans objet</t>
  </si>
  <si>
    <t>joint</t>
  </si>
  <si>
    <t>I - Informations générales</t>
  </si>
  <si>
    <t>SOMMAIRE</t>
  </si>
  <si>
    <t>Voté par fonction</t>
  </si>
  <si>
    <t>RÉPUBLIQUE FRANCAISE</t>
  </si>
  <si>
    <t>COLLECTIVITE : TERRITOIRE des ÎLES WALLIS et FUTUNA</t>
  </si>
  <si>
    <t>POSTE COMPTABLE : DIRECTION des FINANCES PUBLIQUES du TERRITOIRE</t>
  </si>
  <si>
    <t>des ÎLES WALLIS et FUTUNA</t>
  </si>
  <si>
    <t>BUDGET : 01 BUDGET PRINCIPAL</t>
  </si>
  <si>
    <t>M 52 adaptée</t>
  </si>
  <si>
    <t>BUDGET SUPPLÉMENTAIRE</t>
  </si>
  <si>
    <t xml:space="preserve">des postes et télécommunications - stratégie de développement numérique du Territoire </t>
  </si>
  <si>
    <t>Exprimé en francs de la communauté du pacifique (XPF)</t>
  </si>
  <si>
    <t>ANNÉE 2018</t>
  </si>
  <si>
    <t>Arrêté n° 2018-429 du 20 juillet 2018 approuvant et rendant exécutoire la délibération n° 48Bis/AT/2018</t>
  </si>
  <si>
    <t>du 06 juillet 2018 portant adoption des budgets supplémentaire - Principal - Annexe du Service</t>
  </si>
  <si>
    <t>de Wallis et Futuna de l'exercice 2018 du Territoire des Îles Wallis et Futuna</t>
  </si>
  <si>
    <t>(1) Total des centimes additionnels votés par l'Assemblée / Total des centimes additionnels plafonnés</t>
  </si>
  <si>
    <t>INFORMATIONS FISCALES PREVISIONNELLES</t>
  </si>
  <si>
    <t>Moyennes prévisionnelles</t>
  </si>
  <si>
    <t>NOUVELLES PROPOSITIONS DE LA COMMISSION DES FINANCES</t>
  </si>
  <si>
    <t>VOTE DE L'ASSEMBLEE</t>
  </si>
  <si>
    <t>(1) Total des crédits votés = crédits 'budget cumulé de l'exercice' + crédits 'vote de l'assemblée'.</t>
  </si>
  <si>
    <t>(2) Inscrire à la colonne 'vote de l'assemblée', les crédits constatés conformément au compte administratif ou à la délibération de reprise des résultats.</t>
  </si>
  <si>
    <r>
      <t xml:space="preserve">- au niveau (1) </t>
    </r>
    <r>
      <rPr>
        <b/>
        <sz val="8"/>
        <color rgb="FFFF0000"/>
        <rFont val="Arial"/>
        <family val="2"/>
      </rPr>
      <t>du chapitre</t>
    </r>
    <r>
      <rPr>
        <sz val="8"/>
        <rFont val="Arial"/>
        <family val="2"/>
      </rPr>
      <t xml:space="preserve"> pour la section d'investissement</t>
    </r>
  </si>
  <si>
    <r>
      <t xml:space="preserve">- au niveau (1) </t>
    </r>
    <r>
      <rPr>
        <b/>
        <sz val="8"/>
        <color rgb="FFFF0000"/>
        <rFont val="Arial"/>
        <family val="2"/>
      </rPr>
      <t>du chapitre</t>
    </r>
    <r>
      <rPr>
        <sz val="8"/>
        <rFont val="Arial"/>
        <family val="2"/>
      </rPr>
      <t xml:space="preserve"> pour la section de fonctionnement</t>
    </r>
  </si>
  <si>
    <r>
      <t xml:space="preserve">- avec </t>
    </r>
    <r>
      <rPr>
        <b/>
        <strike/>
        <sz val="8"/>
        <color rgb="FFFF0000"/>
        <rFont val="Arial"/>
        <family val="2"/>
      </rPr>
      <t>(sans)</t>
    </r>
    <r>
      <rPr>
        <sz val="8"/>
        <rFont val="Arial"/>
        <family val="2"/>
      </rPr>
      <t xml:space="preserve"> vote formel sur chacun des chapitres (2)</t>
    </r>
  </si>
  <si>
    <t>657</t>
  </si>
  <si>
    <t>(1) Le solde d'exécution est le résultat constaté de l'exercice précédent qui fait l'objet d'un report et non d'un vote de l'assemblée délibérante</t>
  </si>
  <si>
    <t>Propositions de la commission des finances</t>
  </si>
  <si>
    <t>3</t>
  </si>
  <si>
    <t>4-5</t>
  </si>
  <si>
    <t>6</t>
  </si>
  <si>
    <t>7-8</t>
  </si>
  <si>
    <t>9-10</t>
  </si>
  <si>
    <t>11-12</t>
  </si>
  <si>
    <t>14-15</t>
  </si>
  <si>
    <t>16/28</t>
  </si>
  <si>
    <t>29-30</t>
  </si>
  <si>
    <t>31</t>
  </si>
  <si>
    <t>32</t>
  </si>
  <si>
    <t>33/56</t>
  </si>
  <si>
    <t>57</t>
  </si>
  <si>
    <t>58</t>
  </si>
  <si>
    <t>Etats des méthodes utilisées</t>
  </si>
  <si>
    <t>59</t>
  </si>
  <si>
    <t>60-61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</si>
</sst>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\ _€_-;\-* #,##0.00\ _€_-;_-* &quot;-&quot;??\ _€_-;_-@_-"/>
    <numFmt numFmtId="164" formatCode="#,##0\ &quot;F&quot;;[Red]\-#,##0\ &quot;F&quot;"/>
    <numFmt numFmtId="165" formatCode="#,###;\-#,###"/>
    <numFmt numFmtId="166" formatCode="\+#,###;\-#,###"/>
    <numFmt numFmtId="167" formatCode="&quot;(III)    &quot;#,##0;\-#,##0;;"/>
    <numFmt numFmtId="168" formatCode="&quot;(II)    &quot;"/>
    <numFmt numFmtId="169" formatCode="&quot;(I)    &quot;"/>
    <numFmt numFmtId="170" formatCode="&quot;(II+IV+VI)   &quot;#,##0;\-#,##0;;"/>
    <numFmt numFmtId="171" formatCode="&quot;(I+III+V)   &quot;#,##0;\-#,##0;;"/>
    <numFmt numFmtId="172" formatCode="&quot;(VI)   &quot;#,##0;\-#,##0;;"/>
    <numFmt numFmtId="173" formatCode="&quot;(V)   &quot;"/>
    <numFmt numFmtId="174" formatCode="&quot;(IV)   &quot;"/>
    <numFmt numFmtId="175" formatCode="&quot;(III)   &quot;#,##0;\-#,##0;;"/>
    <numFmt numFmtId="176" formatCode="&quot;(II)   &quot;#,##0;\-#,##0;;"/>
    <numFmt numFmtId="177" formatCode="&quot;(I)   &quot;#,##0;\-#,##0;;"/>
    <numFmt numFmtId="178" formatCode="&quot;(II+IV+VI+VII)   &quot;#,##0;\-#,##0;;"/>
    <numFmt numFmtId="179" formatCode="&quot;(VII)   &quot;"/>
    <numFmt numFmtId="180" formatCode="&quot;(IV)   &quot;#,##0;\-#,##0;;"/>
    <numFmt numFmtId="181" formatCode="&quot;(III)   &quot;"/>
    <numFmt numFmtId="182" formatCode="&quot;(III+IV)   &quot;#,##0;\-#,##0;;"/>
    <numFmt numFmtId="183" formatCode="&quot;(I+II)   &quot;#,##0;\-#,##0;;"/>
    <numFmt numFmtId="184" formatCode="&quot;(I)    &quot;#,##0;\-#,##0;;"/>
    <numFmt numFmtId="185" formatCode="_-* #,##0\ _€_-;\-* #,##0\ _€_-;_-* &quot;-&quot;??\ _€_-;_-@_-"/>
  </numFmts>
  <fonts count="25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i/>
      <sz val="8"/>
      <color rgb="FFFF0000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strike/>
      <sz val="8"/>
      <name val="Arial"/>
      <family val="2"/>
    </font>
    <font>
      <b/>
      <u/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trike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double">
        <color indexed="24"/>
      </top>
      <bottom style="double">
        <color indexed="2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17"/>
    <xf numFmtId="43" fontId="1" fillId="0" borderId="0" applyFont="0" applyFill="0" applyBorder="0" applyAlignment="0" applyProtection="0"/>
    <xf numFmtId="0" fontId="1" fillId="0" borderId="0" applyBorder="0"/>
    <xf numFmtId="0" fontId="16" fillId="0" borderId="0" applyBorder="0"/>
  </cellStyleXfs>
  <cellXfs count="453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165" fontId="2" fillId="0" borderId="9" xfId="1" applyNumberFormat="1" applyFont="1" applyBorder="1" applyAlignment="1">
      <alignment horizontal="right" vertical="center"/>
    </xf>
    <xf numFmtId="0" fontId="2" fillId="0" borderId="9" xfId="1" applyFont="1" applyBorder="1" applyAlignment="1">
      <alignment vertical="center" wrapText="1"/>
    </xf>
    <xf numFmtId="49" fontId="2" fillId="0" borderId="9" xfId="1" applyNumberFormat="1" applyFont="1" applyBorder="1" applyAlignment="1">
      <alignment vertical="center"/>
    </xf>
    <xf numFmtId="0" fontId="3" fillId="3" borderId="18" xfId="1" applyFont="1" applyFill="1" applyBorder="1" applyAlignment="1">
      <alignment horizontal="center" vertical="center" wrapText="1"/>
    </xf>
    <xf numFmtId="49" fontId="3" fillId="3" borderId="18" xfId="1" applyNumberFormat="1" applyFont="1" applyFill="1" applyBorder="1" applyAlignment="1">
      <alignment horizontal="center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49" fontId="4" fillId="0" borderId="0" xfId="1" applyNumberFormat="1" applyFont="1" applyAlignment="1">
      <alignment vertical="center"/>
    </xf>
    <xf numFmtId="165" fontId="3" fillId="0" borderId="9" xfId="1" applyNumberFormat="1" applyFont="1" applyBorder="1" applyAlignment="1">
      <alignment horizontal="right" vertical="center"/>
    </xf>
    <xf numFmtId="0" fontId="3" fillId="0" borderId="9" xfId="1" applyFont="1" applyBorder="1" applyAlignment="1">
      <alignment vertical="center" wrapText="1"/>
    </xf>
    <xf numFmtId="0" fontId="3" fillId="0" borderId="19" xfId="1" applyFont="1" applyBorder="1" applyAlignment="1">
      <alignment horizontal="center" vertical="center" wrapText="1"/>
    </xf>
    <xf numFmtId="165" fontId="6" fillId="0" borderId="9" xfId="1" applyNumberFormat="1" applyFont="1" applyBorder="1" applyAlignment="1">
      <alignment horizontal="right" vertical="center"/>
    </xf>
    <xf numFmtId="165" fontId="6" fillId="3" borderId="9" xfId="1" applyNumberFormat="1" applyFont="1" applyFill="1" applyBorder="1" applyAlignment="1">
      <alignment horizontal="right" vertical="center"/>
    </xf>
    <xf numFmtId="0" fontId="6" fillId="3" borderId="9" xfId="1" applyFont="1" applyFill="1" applyBorder="1" applyAlignment="1">
      <alignment vertical="center" wrapText="1"/>
    </xf>
    <xf numFmtId="49" fontId="6" fillId="3" borderId="9" xfId="1" applyNumberFormat="1" applyFont="1" applyFill="1" applyBorder="1" applyAlignment="1">
      <alignment vertical="center"/>
    </xf>
    <xf numFmtId="165" fontId="6" fillId="0" borderId="19" xfId="1" applyNumberFormat="1" applyFont="1" applyBorder="1" applyAlignment="1">
      <alignment horizontal="right" vertical="center"/>
    </xf>
    <xf numFmtId="165" fontId="6" fillId="3" borderId="19" xfId="1" applyNumberFormat="1" applyFont="1" applyFill="1" applyBorder="1" applyAlignment="1">
      <alignment horizontal="right" vertical="center"/>
    </xf>
    <xf numFmtId="165" fontId="2" fillId="0" borderId="18" xfId="1" applyNumberFormat="1" applyFont="1" applyBorder="1" applyAlignment="1">
      <alignment horizontal="right" vertical="center"/>
    </xf>
    <xf numFmtId="0" fontId="2" fillId="0" borderId="18" xfId="1" applyFont="1" applyBorder="1" applyAlignment="1">
      <alignment vertical="center" wrapText="1"/>
    </xf>
    <xf numFmtId="49" fontId="2" fillId="0" borderId="18" xfId="1" applyNumberFormat="1" applyFont="1" applyBorder="1" applyAlignment="1">
      <alignment vertical="center"/>
    </xf>
    <xf numFmtId="165" fontId="3" fillId="0" borderId="26" xfId="1" applyNumberFormat="1" applyFont="1" applyBorder="1" applyAlignment="1">
      <alignment horizontal="right" vertical="center"/>
    </xf>
    <xf numFmtId="0" fontId="3" fillId="0" borderId="26" xfId="1" applyFont="1" applyBorder="1" applyAlignment="1">
      <alignment vertical="center" wrapText="1"/>
    </xf>
    <xf numFmtId="49" fontId="3" fillId="0" borderId="26" xfId="1" applyNumberFormat="1" applyFont="1" applyBorder="1" applyAlignment="1">
      <alignment vertical="center"/>
    </xf>
    <xf numFmtId="167" fontId="3" fillId="0" borderId="26" xfId="1" applyNumberFormat="1" applyFont="1" applyBorder="1" applyAlignment="1">
      <alignment horizontal="right" vertical="center"/>
    </xf>
    <xf numFmtId="0" fontId="3" fillId="3" borderId="26" xfId="1" applyFont="1" applyFill="1" applyBorder="1" applyAlignment="1">
      <alignment horizontal="center" vertical="center" wrapText="1"/>
    </xf>
    <xf numFmtId="49" fontId="3" fillId="3" borderId="26" xfId="1" applyNumberFormat="1" applyFont="1" applyFill="1" applyBorder="1" applyAlignment="1">
      <alignment horizontal="center" vertical="center" wrapText="1"/>
    </xf>
    <xf numFmtId="0" fontId="3" fillId="3" borderId="26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165" fontId="6" fillId="0" borderId="26" xfId="1" applyNumberFormat="1" applyFont="1" applyBorder="1" applyAlignment="1">
      <alignment horizontal="right" vertical="center"/>
    </xf>
    <xf numFmtId="165" fontId="6" fillId="3" borderId="26" xfId="1" applyNumberFormat="1" applyFont="1" applyFill="1" applyBorder="1" applyAlignment="1">
      <alignment horizontal="right" vertical="center"/>
    </xf>
    <xf numFmtId="0" fontId="6" fillId="0" borderId="26" xfId="1" applyFont="1" applyBorder="1" applyAlignment="1">
      <alignment vertical="center" wrapText="1"/>
    </xf>
    <xf numFmtId="0" fontId="6" fillId="0" borderId="26" xfId="1" applyFont="1" applyBorder="1" applyAlignment="1">
      <alignment vertical="center"/>
    </xf>
    <xf numFmtId="0" fontId="3" fillId="3" borderId="26" xfId="1" applyFont="1" applyFill="1" applyBorder="1" applyAlignment="1">
      <alignment vertical="center" wrapText="1"/>
    </xf>
    <xf numFmtId="49" fontId="3" fillId="3" borderId="26" xfId="1" applyNumberFormat="1" applyFont="1" applyFill="1" applyBorder="1" applyAlignment="1">
      <alignment vertical="center"/>
    </xf>
    <xf numFmtId="168" fontId="3" fillId="0" borderId="26" xfId="1" applyNumberFormat="1" applyFont="1" applyBorder="1" applyAlignment="1">
      <alignment horizontal="right" vertical="center"/>
    </xf>
    <xf numFmtId="169" fontId="3" fillId="0" borderId="26" xfId="1" applyNumberFormat="1" applyFont="1" applyBorder="1" applyAlignment="1">
      <alignment horizontal="right" vertical="center"/>
    </xf>
    <xf numFmtId="0" fontId="3" fillId="3" borderId="23" xfId="1" applyFont="1" applyFill="1" applyBorder="1" applyAlignment="1">
      <alignment horizontal="center" vertical="center" wrapText="1"/>
    </xf>
    <xf numFmtId="0" fontId="3" fillId="3" borderId="24" xfId="1" applyFont="1" applyFill="1" applyBorder="1" applyAlignment="1">
      <alignment horizontal="center" vertical="center" wrapText="1"/>
    </xf>
    <xf numFmtId="165" fontId="8" fillId="0" borderId="28" xfId="1" applyNumberFormat="1" applyFont="1" applyBorder="1" applyAlignment="1">
      <alignment horizontal="right" vertical="center"/>
    </xf>
    <xf numFmtId="0" fontId="8" fillId="0" borderId="29" xfId="1" applyFont="1" applyBorder="1" applyAlignment="1">
      <alignment vertical="center"/>
    </xf>
    <xf numFmtId="0" fontId="8" fillId="0" borderId="26" xfId="1" applyFont="1" applyBorder="1" applyAlignment="1">
      <alignment horizontal="left" vertical="center"/>
    </xf>
    <xf numFmtId="0" fontId="8" fillId="0" borderId="26" xfId="1" applyFont="1" applyBorder="1" applyAlignment="1">
      <alignment vertical="center"/>
    </xf>
    <xf numFmtId="165" fontId="8" fillId="0" borderId="30" xfId="1" applyNumberFormat="1" applyFont="1" applyBorder="1" applyAlignment="1">
      <alignment horizontal="right" vertical="center"/>
    </xf>
    <xf numFmtId="0" fontId="8" fillId="0" borderId="31" xfId="1" applyFont="1" applyBorder="1" applyAlignment="1">
      <alignment vertical="center"/>
    </xf>
    <xf numFmtId="0" fontId="8" fillId="0" borderId="18" xfId="1" applyFont="1" applyBorder="1" applyAlignment="1">
      <alignment horizontal="left" vertical="center"/>
    </xf>
    <xf numFmtId="0" fontId="8" fillId="0" borderId="18" xfId="1" applyFont="1" applyBorder="1" applyAlignment="1">
      <alignment vertical="center"/>
    </xf>
    <xf numFmtId="165" fontId="3" fillId="0" borderId="28" xfId="1" applyNumberFormat="1" applyFont="1" applyBorder="1" applyAlignment="1">
      <alignment horizontal="right" vertical="center"/>
    </xf>
    <xf numFmtId="0" fontId="3" fillId="0" borderId="21" xfId="1" applyFont="1" applyBorder="1" applyAlignment="1">
      <alignment vertical="center"/>
    </xf>
    <xf numFmtId="0" fontId="3" fillId="3" borderId="26" xfId="1" applyFont="1" applyFill="1" applyBorder="1" applyAlignment="1">
      <alignment vertical="center"/>
    </xf>
    <xf numFmtId="0" fontId="3" fillId="3" borderId="9" xfId="1" applyFont="1" applyFill="1" applyBorder="1" applyAlignment="1">
      <alignment vertical="center"/>
    </xf>
    <xf numFmtId="0" fontId="8" fillId="0" borderId="0" xfId="1" applyFont="1" applyAlignment="1">
      <alignment vertical="center"/>
    </xf>
    <xf numFmtId="165" fontId="6" fillId="0" borderId="28" xfId="1" applyNumberFormat="1" applyFont="1" applyBorder="1" applyAlignment="1">
      <alignment horizontal="right" vertical="center"/>
    </xf>
    <xf numFmtId="0" fontId="6" fillId="0" borderId="29" xfId="1" applyFont="1" applyBorder="1" applyAlignment="1">
      <alignment vertical="center"/>
    </xf>
    <xf numFmtId="0" fontId="6" fillId="0" borderId="26" xfId="1" applyFont="1" applyBorder="1" applyAlignment="1">
      <alignment horizontal="left" vertical="center"/>
    </xf>
    <xf numFmtId="165" fontId="6" fillId="0" borderId="23" xfId="1" applyNumberFormat="1" applyFont="1" applyBorder="1" applyAlignment="1">
      <alignment horizontal="right" vertical="center"/>
    </xf>
    <xf numFmtId="0" fontId="6" fillId="0" borderId="24" xfId="1" applyFont="1" applyBorder="1" applyAlignment="1">
      <alignment vertical="center"/>
    </xf>
    <xf numFmtId="0" fontId="6" fillId="0" borderId="19" xfId="1" applyFont="1" applyBorder="1" applyAlignment="1">
      <alignment horizontal="left" vertical="center"/>
    </xf>
    <xf numFmtId="0" fontId="6" fillId="0" borderId="19" xfId="1" applyFont="1" applyBorder="1" applyAlignment="1">
      <alignment vertical="center"/>
    </xf>
    <xf numFmtId="0" fontId="6" fillId="0" borderId="18" xfId="1" applyFont="1" applyBorder="1" applyAlignment="1">
      <alignment vertical="center"/>
    </xf>
    <xf numFmtId="165" fontId="2" fillId="0" borderId="26" xfId="1" applyNumberFormat="1" applyFont="1" applyBorder="1" applyAlignment="1">
      <alignment horizontal="right" vertical="center"/>
    </xf>
    <xf numFmtId="0" fontId="2" fillId="0" borderId="26" xfId="1" applyFont="1" applyBorder="1" applyAlignment="1">
      <alignment vertical="center" wrapText="1"/>
    </xf>
    <xf numFmtId="0" fontId="2" fillId="0" borderId="26" xfId="1" applyFont="1" applyBorder="1" applyAlignment="1">
      <alignment vertical="center"/>
    </xf>
    <xf numFmtId="0" fontId="3" fillId="0" borderId="26" xfId="1" applyFont="1" applyBorder="1" applyAlignment="1">
      <alignment vertical="center"/>
    </xf>
    <xf numFmtId="0" fontId="3" fillId="3" borderId="9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 wrapText="1"/>
    </xf>
    <xf numFmtId="0" fontId="2" fillId="0" borderId="18" xfId="1" applyFont="1" applyBorder="1" applyAlignment="1">
      <alignment vertical="center"/>
    </xf>
    <xf numFmtId="0" fontId="4" fillId="0" borderId="26" xfId="1" applyFont="1" applyBorder="1" applyAlignment="1">
      <alignment horizontal="left" vertical="center" wrapText="1"/>
    </xf>
    <xf numFmtId="0" fontId="2" fillId="0" borderId="26" xfId="1" applyFont="1" applyBorder="1" applyAlignment="1">
      <alignment horizontal="left" vertical="center"/>
    </xf>
    <xf numFmtId="165" fontId="3" fillId="0" borderId="0" xfId="1" applyNumberFormat="1" applyFont="1" applyAlignment="1">
      <alignment horizontal="right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 wrapText="1"/>
    </xf>
    <xf numFmtId="0" fontId="9" fillId="3" borderId="26" xfId="1" applyFont="1" applyFill="1" applyBorder="1" applyAlignment="1">
      <alignment horizontal="center" vertical="center" wrapText="1"/>
    </xf>
    <xf numFmtId="0" fontId="9" fillId="3" borderId="19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165" fontId="3" fillId="0" borderId="20" xfId="1" applyNumberFormat="1" applyFont="1" applyBorder="1" applyAlignment="1">
      <alignment horizontal="right" vertical="center" wrapText="1"/>
    </xf>
    <xf numFmtId="0" fontId="3" fillId="0" borderId="24" xfId="1" applyFont="1" applyBorder="1" applyAlignment="1">
      <alignment horizontal="right" vertical="center" wrapText="1"/>
    </xf>
    <xf numFmtId="165" fontId="3" fillId="0" borderId="23" xfId="1" applyNumberFormat="1" applyFont="1" applyBorder="1" applyAlignment="1">
      <alignment horizontal="right" vertical="center" wrapText="1"/>
    </xf>
    <xf numFmtId="0" fontId="3" fillId="0" borderId="21" xfId="1" applyFont="1" applyBorder="1" applyAlignment="1">
      <alignment horizontal="right" vertical="center" wrapText="1"/>
    </xf>
    <xf numFmtId="0" fontId="9" fillId="3" borderId="18" xfId="1" applyFont="1" applyFill="1" applyBorder="1" applyAlignment="1">
      <alignment horizontal="center" vertical="center" wrapText="1"/>
    </xf>
    <xf numFmtId="165" fontId="3" fillId="0" borderId="20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3" borderId="26" xfId="1" applyFont="1" applyFill="1" applyBorder="1" applyAlignment="1">
      <alignment horizontal="center" vertical="center" wrapText="1"/>
    </xf>
    <xf numFmtId="165" fontId="2" fillId="0" borderId="0" xfId="1" applyNumberFormat="1" applyFont="1" applyAlignment="1">
      <alignment horizontal="right" vertical="center"/>
    </xf>
    <xf numFmtId="165" fontId="10" fillId="3" borderId="26" xfId="1" applyNumberFormat="1" applyFont="1" applyFill="1" applyBorder="1" applyAlignment="1">
      <alignment horizontal="right" vertical="center"/>
    </xf>
    <xf numFmtId="0" fontId="6" fillId="3" borderId="26" xfId="1" applyFont="1" applyFill="1" applyBorder="1" applyAlignment="1">
      <alignment vertical="center" wrapText="1"/>
    </xf>
    <xf numFmtId="49" fontId="6" fillId="3" borderId="26" xfId="1" applyNumberFormat="1" applyFont="1" applyFill="1" applyBorder="1" applyAlignment="1">
      <alignment vertical="center"/>
    </xf>
    <xf numFmtId="165" fontId="11" fillId="3" borderId="9" xfId="1" applyNumberFormat="1" applyFont="1" applyFill="1" applyBorder="1" applyAlignment="1">
      <alignment horizontal="right" vertical="center"/>
    </xf>
    <xf numFmtId="0" fontId="3" fillId="3" borderId="9" xfId="1" applyFont="1" applyFill="1" applyBorder="1" applyAlignment="1">
      <alignment vertical="center" wrapText="1"/>
    </xf>
    <xf numFmtId="49" fontId="3" fillId="3" borderId="9" xfId="1" applyNumberFormat="1" applyFont="1" applyFill="1" applyBorder="1" applyAlignment="1">
      <alignment vertical="center"/>
    </xf>
    <xf numFmtId="165" fontId="8" fillId="0" borderId="18" xfId="1" applyNumberFormat="1" applyFont="1" applyBorder="1" applyAlignment="1">
      <alignment horizontal="right" vertical="center"/>
    </xf>
    <xf numFmtId="0" fontId="8" fillId="0" borderId="18" xfId="1" applyFont="1" applyBorder="1" applyAlignment="1">
      <alignment vertical="center" wrapText="1"/>
    </xf>
    <xf numFmtId="49" fontId="8" fillId="0" borderId="18" xfId="1" applyNumberFormat="1" applyFont="1" applyBorder="1" applyAlignment="1">
      <alignment vertical="center"/>
    </xf>
    <xf numFmtId="49" fontId="2" fillId="0" borderId="0" xfId="1" applyNumberFormat="1" applyFont="1" applyAlignment="1">
      <alignment vertical="center"/>
    </xf>
    <xf numFmtId="165" fontId="11" fillId="3" borderId="26" xfId="1" applyNumberFormat="1" applyFont="1" applyFill="1" applyBorder="1" applyAlignment="1">
      <alignment horizontal="right" vertical="center"/>
    </xf>
    <xf numFmtId="165" fontId="12" fillId="3" borderId="18" xfId="1" applyNumberFormat="1" applyFont="1" applyFill="1" applyBorder="1" applyAlignment="1">
      <alignment horizontal="right" vertical="center"/>
    </xf>
    <xf numFmtId="165" fontId="13" fillId="3" borderId="18" xfId="1" applyNumberFormat="1" applyFont="1" applyFill="1" applyBorder="1" applyAlignment="1">
      <alignment horizontal="right" vertical="center"/>
    </xf>
    <xf numFmtId="0" fontId="3" fillId="0" borderId="0" xfId="1" applyFont="1" applyAlignment="1">
      <alignment horizontal="center" vertical="center"/>
    </xf>
    <xf numFmtId="49" fontId="3" fillId="3" borderId="9" xfId="1" applyNumberFormat="1" applyFont="1" applyFill="1" applyBorder="1" applyAlignment="1">
      <alignment horizontal="center" vertical="center" wrapText="1"/>
    </xf>
    <xf numFmtId="0" fontId="3" fillId="3" borderId="18" xfId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/>
    </xf>
    <xf numFmtId="165" fontId="3" fillId="3" borderId="26" xfId="1" applyNumberFormat="1" applyFont="1" applyFill="1" applyBorder="1" applyAlignment="1">
      <alignment horizontal="right" vertical="center"/>
    </xf>
    <xf numFmtId="165" fontId="3" fillId="3" borderId="9" xfId="1" applyNumberFormat="1" applyFont="1" applyFill="1" applyBorder="1" applyAlignment="1">
      <alignment horizontal="right" vertical="center"/>
    </xf>
    <xf numFmtId="165" fontId="8" fillId="3" borderId="18" xfId="1" applyNumberFormat="1" applyFont="1" applyFill="1" applyBorder="1" applyAlignment="1">
      <alignment horizontal="right" vertical="center"/>
    </xf>
    <xf numFmtId="49" fontId="3" fillId="3" borderId="19" xfId="1" applyNumberFormat="1" applyFont="1" applyFill="1" applyBorder="1" applyAlignment="1">
      <alignment horizontal="center" vertical="center" wrapText="1"/>
    </xf>
    <xf numFmtId="165" fontId="2" fillId="3" borderId="18" xfId="1" applyNumberFormat="1" applyFont="1" applyFill="1" applyBorder="1" applyAlignment="1">
      <alignment horizontal="right" vertical="center"/>
    </xf>
    <xf numFmtId="164" fontId="1" fillId="0" borderId="0" xfId="4" applyNumberFormat="1"/>
    <xf numFmtId="164" fontId="1" fillId="0" borderId="3" xfId="4" applyNumberFormat="1" applyBorder="1"/>
    <xf numFmtId="164" fontId="1" fillId="0" borderId="4" xfId="4" applyNumberFormat="1" applyBorder="1" applyAlignment="1"/>
    <xf numFmtId="164" fontId="1" fillId="0" borderId="5" xfId="4" applyNumberFormat="1" applyBorder="1"/>
    <xf numFmtId="164" fontId="2" fillId="0" borderId="4" xfId="4" applyNumberFormat="1" applyFont="1" applyBorder="1" applyAlignment="1">
      <alignment wrapText="1"/>
    </xf>
    <xf numFmtId="164" fontId="2" fillId="0" borderId="0" xfId="4" applyNumberFormat="1" applyFont="1" applyBorder="1" applyAlignment="1">
      <alignment wrapText="1"/>
    </xf>
    <xf numFmtId="164" fontId="1" fillId="0" borderId="4" xfId="4" applyNumberFormat="1" applyBorder="1"/>
    <xf numFmtId="164" fontId="1" fillId="0" borderId="8" xfId="4" applyNumberFormat="1" applyBorder="1"/>
    <xf numFmtId="164" fontId="5" fillId="2" borderId="20" xfId="4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49" fontId="2" fillId="0" borderId="26" xfId="1" applyNumberFormat="1" applyFont="1" applyBorder="1" applyAlignment="1">
      <alignment vertical="center"/>
    </xf>
    <xf numFmtId="49" fontId="3" fillId="0" borderId="9" xfId="1" applyNumberFormat="1" applyFont="1" applyBorder="1" applyAlignment="1">
      <alignment vertical="center" wrapText="1"/>
    </xf>
    <xf numFmtId="165" fontId="13" fillId="3" borderId="9" xfId="1" applyNumberFormat="1" applyFont="1" applyFill="1" applyBorder="1" applyAlignment="1">
      <alignment horizontal="right" vertical="center"/>
    </xf>
    <xf numFmtId="49" fontId="2" fillId="0" borderId="9" xfId="1" applyNumberFormat="1" applyFont="1" applyBorder="1" applyAlignment="1">
      <alignment vertical="center" wrapText="1"/>
    </xf>
    <xf numFmtId="165" fontId="2" fillId="3" borderId="9" xfId="1" applyNumberFormat="1" applyFont="1" applyFill="1" applyBorder="1" applyAlignment="1">
      <alignment horizontal="right" vertical="center"/>
    </xf>
    <xf numFmtId="49" fontId="3" fillId="3" borderId="9" xfId="1" applyNumberFormat="1" applyFont="1" applyFill="1" applyBorder="1" applyAlignment="1">
      <alignment vertical="center" wrapText="1"/>
    </xf>
    <xf numFmtId="165" fontId="12" fillId="3" borderId="9" xfId="1" applyNumberFormat="1" applyFont="1" applyFill="1" applyBorder="1" applyAlignment="1">
      <alignment horizontal="right" vertical="center"/>
    </xf>
    <xf numFmtId="49" fontId="8" fillId="0" borderId="9" xfId="1" applyNumberFormat="1" applyFont="1" applyBorder="1" applyAlignment="1">
      <alignment vertical="center" wrapText="1"/>
    </xf>
    <xf numFmtId="165" fontId="8" fillId="0" borderId="9" xfId="1" applyNumberFormat="1" applyFont="1" applyBorder="1" applyAlignment="1">
      <alignment horizontal="right" vertical="center"/>
    </xf>
    <xf numFmtId="49" fontId="2" fillId="0" borderId="26" xfId="1" applyNumberFormat="1" applyFont="1" applyBorder="1" applyAlignment="1">
      <alignment vertical="center" wrapText="1"/>
    </xf>
    <xf numFmtId="165" fontId="13" fillId="3" borderId="26" xfId="1" applyNumberFormat="1" applyFont="1" applyFill="1" applyBorder="1" applyAlignment="1">
      <alignment horizontal="right" vertical="center"/>
    </xf>
    <xf numFmtId="49" fontId="2" fillId="0" borderId="18" xfId="1" applyNumberFormat="1" applyFont="1" applyBorder="1" applyAlignment="1">
      <alignment vertical="center" wrapText="1"/>
    </xf>
    <xf numFmtId="165" fontId="2" fillId="0" borderId="19" xfId="1" applyNumberFormat="1" applyFont="1" applyBorder="1" applyAlignment="1">
      <alignment horizontal="right" vertical="center"/>
    </xf>
    <xf numFmtId="49" fontId="2" fillId="0" borderId="19" xfId="1" applyNumberFormat="1" applyFont="1" applyBorder="1" applyAlignment="1">
      <alignment vertical="center" wrapText="1"/>
    </xf>
    <xf numFmtId="165" fontId="13" fillId="3" borderId="19" xfId="1" applyNumberFormat="1" applyFont="1" applyFill="1" applyBorder="1" applyAlignment="1">
      <alignment horizontal="right" vertical="center"/>
    </xf>
    <xf numFmtId="49" fontId="3" fillId="0" borderId="0" xfId="1" applyNumberFormat="1" applyFont="1" applyAlignment="1">
      <alignment horizontal="center" vertical="center" wrapText="1"/>
    </xf>
    <xf numFmtId="49" fontId="3" fillId="3" borderId="9" xfId="1" applyNumberFormat="1" applyFont="1" applyFill="1" applyBorder="1" applyAlignment="1">
      <alignment horizontal="center" vertical="center"/>
    </xf>
    <xf numFmtId="49" fontId="2" fillId="0" borderId="26" xfId="1" applyNumberFormat="1" applyFont="1" applyBorder="1" applyAlignment="1">
      <alignment horizontal="left" vertical="center"/>
    </xf>
    <xf numFmtId="49" fontId="2" fillId="0" borderId="18" xfId="1" applyNumberFormat="1" applyFont="1" applyBorder="1" applyAlignment="1">
      <alignment horizontal="left" vertical="center"/>
    </xf>
    <xf numFmtId="49" fontId="3" fillId="3" borderId="26" xfId="1" applyNumberFormat="1" applyFont="1" applyFill="1" applyBorder="1" applyAlignment="1">
      <alignment horizontal="center" vertical="center"/>
    </xf>
    <xf numFmtId="49" fontId="3" fillId="3" borderId="19" xfId="1" applyNumberFormat="1" applyFont="1" applyFill="1" applyBorder="1" applyAlignment="1">
      <alignment horizontal="center" vertical="center"/>
    </xf>
    <xf numFmtId="180" fontId="2" fillId="0" borderId="9" xfId="1" applyNumberFormat="1" applyFont="1" applyBorder="1" applyAlignment="1">
      <alignment horizontal="right" vertical="center"/>
    </xf>
    <xf numFmtId="176" fontId="2" fillId="0" borderId="9" xfId="1" applyNumberFormat="1" applyFont="1" applyBorder="1" applyAlignment="1">
      <alignment horizontal="right" vertical="center"/>
    </xf>
    <xf numFmtId="175" fontId="2" fillId="0" borderId="9" xfId="1" applyNumberFormat="1" applyFont="1" applyBorder="1" applyAlignment="1">
      <alignment horizontal="right" vertical="center"/>
    </xf>
    <xf numFmtId="177" fontId="2" fillId="0" borderId="9" xfId="1" applyNumberFormat="1" applyFont="1" applyBorder="1" applyAlignment="1">
      <alignment horizontal="right" vertical="center"/>
    </xf>
    <xf numFmtId="182" fontId="3" fillId="0" borderId="9" xfId="1" applyNumberFormat="1" applyFont="1" applyBorder="1" applyAlignment="1">
      <alignment horizontal="right" vertical="center"/>
    </xf>
    <xf numFmtId="183" fontId="3" fillId="0" borderId="9" xfId="1" applyNumberFormat="1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164" fontId="1" fillId="0" borderId="0" xfId="4" applyNumberFormat="1" applyBorder="1"/>
    <xf numFmtId="164" fontId="1" fillId="0" borderId="0" xfId="4" applyNumberFormat="1" applyBorder="1" applyAlignment="1">
      <alignment horizontal="center"/>
    </xf>
    <xf numFmtId="164" fontId="2" fillId="0" borderId="0" xfId="1" applyNumberFormat="1" applyFont="1" applyAlignment="1">
      <alignment vertical="center"/>
    </xf>
    <xf numFmtId="164" fontId="1" fillId="0" borderId="0" xfId="4" applyNumberFormat="1" applyFill="1" applyBorder="1"/>
    <xf numFmtId="164" fontId="4" fillId="0" borderId="0" xfId="4" applyNumberFormat="1" applyFont="1"/>
    <xf numFmtId="164" fontId="1" fillId="3" borderId="0" xfId="4" applyNumberFormat="1" applyFill="1" applyBorder="1"/>
    <xf numFmtId="164" fontId="4" fillId="0" borderId="0" xfId="4" applyNumberFormat="1" applyFont="1" applyBorder="1" applyAlignment="1">
      <alignment vertical="center"/>
    </xf>
    <xf numFmtId="164" fontId="1" fillId="0" borderId="37" xfId="4" applyNumberFormat="1" applyBorder="1" applyAlignment="1">
      <alignment horizontal="center"/>
    </xf>
    <xf numFmtId="164" fontId="1" fillId="0" borderId="2" xfId="4" applyNumberFormat="1" applyBorder="1"/>
    <xf numFmtId="164" fontId="5" fillId="0" borderId="2" xfId="4" applyNumberFormat="1" applyFont="1" applyBorder="1"/>
    <xf numFmtId="164" fontId="1" fillId="0" borderId="38" xfId="4" applyNumberFormat="1" applyBorder="1" applyAlignment="1">
      <alignment horizontal="center"/>
    </xf>
    <xf numFmtId="164" fontId="1" fillId="0" borderId="39" xfId="4" applyNumberFormat="1" applyBorder="1" applyAlignment="1">
      <alignment horizontal="center"/>
    </xf>
    <xf numFmtId="164" fontId="5" fillId="0" borderId="0" xfId="4" applyNumberFormat="1" applyFont="1" applyBorder="1"/>
    <xf numFmtId="164" fontId="1" fillId="0" borderId="18" xfId="4" applyNumberFormat="1" applyBorder="1" applyAlignment="1">
      <alignment horizontal="center"/>
    </xf>
    <xf numFmtId="164" fontId="16" fillId="0" borderId="5" xfId="4" applyNumberFormat="1" applyFont="1" applyBorder="1"/>
    <xf numFmtId="164" fontId="1" fillId="0" borderId="40" xfId="4" applyNumberFormat="1" applyBorder="1" applyAlignment="1">
      <alignment horizontal="center"/>
    </xf>
    <xf numFmtId="164" fontId="1" fillId="0" borderId="25" xfId="4" applyNumberFormat="1" applyBorder="1"/>
    <xf numFmtId="164" fontId="5" fillId="0" borderId="25" xfId="4" applyNumberFormat="1" applyFont="1" applyBorder="1"/>
    <xf numFmtId="164" fontId="1" fillId="0" borderId="19" xfId="4" applyNumberFormat="1" applyBorder="1" applyAlignment="1">
      <alignment horizontal="center"/>
    </xf>
    <xf numFmtId="164" fontId="5" fillId="3" borderId="10" xfId="4" applyNumberFormat="1" applyFont="1" applyFill="1" applyBorder="1" applyAlignment="1">
      <alignment horizontal="center"/>
    </xf>
    <xf numFmtId="164" fontId="5" fillId="3" borderId="26" xfId="4" applyNumberFormat="1" applyFont="1" applyFill="1" applyBorder="1" applyAlignment="1">
      <alignment horizontal="center"/>
    </xf>
    <xf numFmtId="164" fontId="1" fillId="0" borderId="2" xfId="4" applyNumberFormat="1" applyBorder="1" applyAlignment="1">
      <alignment horizontal="center"/>
    </xf>
    <xf numFmtId="0" fontId="5" fillId="3" borderId="11" xfId="4" applyNumberFormat="1" applyFont="1" applyFill="1" applyBorder="1" applyAlignment="1">
      <alignment horizontal="center" vertical="center"/>
    </xf>
    <xf numFmtId="164" fontId="5" fillId="3" borderId="14" xfId="4" applyNumberFormat="1" applyFont="1" applyFill="1" applyBorder="1" applyAlignment="1">
      <alignment horizontal="center" vertical="center"/>
    </xf>
    <xf numFmtId="164" fontId="2" fillId="0" borderId="0" xfId="4" applyNumberFormat="1" applyFont="1"/>
    <xf numFmtId="164" fontId="2" fillId="0" borderId="0" xfId="4" applyNumberFormat="1" applyFont="1" applyAlignment="1">
      <alignment horizontal="center"/>
    </xf>
    <xf numFmtId="164" fontId="2" fillId="0" borderId="0" xfId="4" applyNumberFormat="1" applyFont="1" applyBorder="1" applyAlignment="1">
      <alignment horizontal="center"/>
    </xf>
    <xf numFmtId="164" fontId="2" fillId="0" borderId="0" xfId="4" applyNumberFormat="1" applyFont="1" applyBorder="1"/>
    <xf numFmtId="164" fontId="2" fillId="3" borderId="0" xfId="4" applyNumberFormat="1" applyFont="1" applyFill="1" applyAlignment="1">
      <alignment horizontal="center"/>
    </xf>
    <xf numFmtId="49" fontId="2" fillId="0" borderId="0" xfId="4" applyNumberFormat="1" applyFont="1" applyAlignment="1">
      <alignment horizontal="center"/>
    </xf>
    <xf numFmtId="164" fontId="2" fillId="0" borderId="28" xfId="4" applyNumberFormat="1" applyFont="1" applyBorder="1"/>
    <xf numFmtId="164" fontId="2" fillId="0" borderId="26" xfId="4" applyNumberFormat="1" applyFont="1" applyBorder="1"/>
    <xf numFmtId="164" fontId="2" fillId="0" borderId="27" xfId="4" applyNumberFormat="1" applyFont="1" applyBorder="1"/>
    <xf numFmtId="0" fontId="2" fillId="0" borderId="26" xfId="4" applyNumberFormat="1" applyFont="1" applyBorder="1" applyAlignment="1">
      <alignment horizontal="center"/>
    </xf>
    <xf numFmtId="164" fontId="2" fillId="0" borderId="30" xfId="4" applyNumberFormat="1" applyFont="1" applyBorder="1"/>
    <xf numFmtId="164" fontId="2" fillId="0" borderId="18" xfId="4" applyNumberFormat="1" applyFont="1" applyBorder="1"/>
    <xf numFmtId="0" fontId="2" fillId="0" borderId="18" xfId="4" applyNumberFormat="1" applyFont="1" applyBorder="1" applyAlignment="1">
      <alignment horizontal="center"/>
    </xf>
    <xf numFmtId="185" fontId="2" fillId="0" borderId="18" xfId="3" applyNumberFormat="1" applyFont="1" applyBorder="1" applyAlignment="1">
      <alignment horizontal="center"/>
    </xf>
    <xf numFmtId="164" fontId="18" fillId="0" borderId="0" xfId="4" applyNumberFormat="1" applyFont="1"/>
    <xf numFmtId="164" fontId="3" fillId="0" borderId="0" xfId="4" applyNumberFormat="1" applyFont="1" applyBorder="1"/>
    <xf numFmtId="164" fontId="19" fillId="0" borderId="0" xfId="4" applyNumberFormat="1" applyFont="1" applyBorder="1"/>
    <xf numFmtId="49" fontId="18" fillId="0" borderId="18" xfId="4" applyNumberFormat="1" applyFont="1" applyBorder="1" applyAlignment="1">
      <alignment horizontal="center"/>
    </xf>
    <xf numFmtId="164" fontId="20" fillId="0" borderId="0" xfId="4" applyNumberFormat="1" applyFont="1" applyBorder="1"/>
    <xf numFmtId="164" fontId="2" fillId="0" borderId="0" xfId="4" applyNumberFormat="1" applyFont="1" applyBorder="1" applyAlignment="1">
      <alignment horizontal="left" vertical="top" wrapText="1" shrinkToFit="1"/>
    </xf>
    <xf numFmtId="164" fontId="20" fillId="0" borderId="30" xfId="4" applyNumberFormat="1" applyFont="1" applyBorder="1" applyAlignment="1">
      <alignment horizontal="center"/>
    </xf>
    <xf numFmtId="164" fontId="20" fillId="0" borderId="18" xfId="4" applyNumberFormat="1" applyFont="1" applyBorder="1" applyAlignment="1">
      <alignment horizontal="center"/>
    </xf>
    <xf numFmtId="164" fontId="2" fillId="0" borderId="20" xfId="4" applyNumberFormat="1" applyFont="1" applyBorder="1"/>
    <xf numFmtId="164" fontId="2" fillId="0" borderId="9" xfId="4" applyNumberFormat="1" applyFont="1" applyBorder="1"/>
    <xf numFmtId="164" fontId="2" fillId="0" borderId="22" xfId="4" applyNumberFormat="1" applyFont="1" applyBorder="1"/>
    <xf numFmtId="164" fontId="2" fillId="0" borderId="9" xfId="4" applyNumberFormat="1" applyFont="1" applyBorder="1" applyAlignment="1">
      <alignment horizontal="center"/>
    </xf>
    <xf numFmtId="0" fontId="1" fillId="0" borderId="0" xfId="1"/>
    <xf numFmtId="164" fontId="2" fillId="4" borderId="0" xfId="4" applyNumberFormat="1" applyFont="1" applyFill="1"/>
    <xf numFmtId="164" fontId="3" fillId="4" borderId="0" xfId="4" applyNumberFormat="1" applyFont="1" applyFill="1" applyBorder="1" applyAlignment="1">
      <alignment horizontal="center"/>
    </xf>
    <xf numFmtId="0" fontId="16" fillId="0" borderId="0" xfId="5" applyAlignment="1">
      <alignment vertical="center"/>
    </xf>
    <xf numFmtId="0" fontId="22" fillId="0" borderId="0" xfId="5" applyFont="1" applyAlignment="1">
      <alignment horizontal="center" vertical="center"/>
    </xf>
    <xf numFmtId="0" fontId="21" fillId="0" borderId="0" xfId="5" applyFont="1" applyAlignment="1">
      <alignment horizontal="center" vertical="center"/>
    </xf>
    <xf numFmtId="0" fontId="21" fillId="0" borderId="0" xfId="5" applyFont="1" applyAlignment="1">
      <alignment horizontal="left" vertical="center"/>
    </xf>
    <xf numFmtId="0" fontId="22" fillId="0" borderId="0" xfId="5" applyFont="1" applyAlignment="1" applyProtection="1">
      <alignment horizontal="center" vertical="center" wrapText="1"/>
      <protection locked="0"/>
    </xf>
    <xf numFmtId="0" fontId="16" fillId="0" borderId="0" xfId="5" applyAlignment="1">
      <alignment horizontal="center" vertical="center"/>
    </xf>
    <xf numFmtId="164" fontId="16" fillId="0" borderId="0" xfId="5" applyNumberFormat="1" applyFont="1" applyAlignment="1">
      <alignment vertical="center"/>
    </xf>
    <xf numFmtId="49" fontId="2" fillId="0" borderId="18" xfId="3" applyNumberFormat="1" applyFont="1" applyBorder="1" applyAlignment="1">
      <alignment horizontal="center"/>
    </xf>
    <xf numFmtId="49" fontId="2" fillId="0" borderId="18" xfId="4" applyNumberFormat="1" applyFont="1" applyBorder="1" applyAlignment="1">
      <alignment horizontal="center"/>
    </xf>
    <xf numFmtId="49" fontId="2" fillId="0" borderId="26" xfId="4" applyNumberFormat="1" applyFont="1" applyBorder="1" applyAlignment="1">
      <alignment horizontal="center"/>
    </xf>
    <xf numFmtId="0" fontId="16" fillId="0" borderId="0" xfId="5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0" xfId="5" applyFont="1" applyAlignment="1">
      <alignment horizontal="center" vertical="center"/>
    </xf>
    <xf numFmtId="0" fontId="23" fillId="3" borderId="24" xfId="5" applyFont="1" applyFill="1" applyBorder="1" applyAlignment="1">
      <alignment horizontal="center" vertical="center"/>
    </xf>
    <xf numFmtId="0" fontId="23" fillId="3" borderId="25" xfId="5" applyFont="1" applyFill="1" applyBorder="1" applyAlignment="1">
      <alignment horizontal="center" vertical="center"/>
    </xf>
    <xf numFmtId="0" fontId="23" fillId="3" borderId="23" xfId="5" applyFont="1" applyFill="1" applyBorder="1" applyAlignment="1">
      <alignment horizontal="center" vertical="center"/>
    </xf>
    <xf numFmtId="0" fontId="21" fillId="3" borderId="29" xfId="1" applyFont="1" applyFill="1" applyBorder="1" applyAlignment="1">
      <alignment horizontal="center" vertical="center"/>
    </xf>
    <xf numFmtId="0" fontId="21" fillId="3" borderId="27" xfId="1" applyFont="1" applyFill="1" applyBorder="1" applyAlignment="1">
      <alignment horizontal="center" vertical="center"/>
    </xf>
    <xf numFmtId="0" fontId="21" fillId="3" borderId="28" xfId="1" applyFont="1" applyFill="1" applyBorder="1" applyAlignment="1">
      <alignment horizontal="center" vertical="center"/>
    </xf>
    <xf numFmtId="0" fontId="23" fillId="0" borderId="0" xfId="5" applyFont="1" applyAlignment="1">
      <alignment horizontal="center" vertical="center"/>
    </xf>
    <xf numFmtId="0" fontId="22" fillId="0" borderId="0" xfId="5" applyFont="1" applyAlignment="1">
      <alignment horizontal="center" vertical="center"/>
    </xf>
    <xf numFmtId="0" fontId="23" fillId="3" borderId="21" xfId="5" applyFont="1" applyFill="1" applyBorder="1" applyAlignment="1">
      <alignment horizontal="center" vertical="center"/>
    </xf>
    <xf numFmtId="0" fontId="23" fillId="3" borderId="22" xfId="5" applyFont="1" applyFill="1" applyBorder="1" applyAlignment="1">
      <alignment horizontal="center" vertical="center"/>
    </xf>
    <xf numFmtId="0" fontId="23" fillId="3" borderId="20" xfId="5" applyFont="1" applyFill="1" applyBorder="1" applyAlignment="1">
      <alignment horizontal="center" vertical="center"/>
    </xf>
    <xf numFmtId="0" fontId="21" fillId="0" borderId="0" xfId="5" applyFont="1" applyAlignment="1">
      <alignment horizontal="center" vertical="center"/>
    </xf>
    <xf numFmtId="0" fontId="22" fillId="0" borderId="0" xfId="5" applyFont="1" applyAlignment="1" applyProtection="1">
      <alignment horizontal="center" vertical="center" wrapText="1"/>
      <protection locked="0"/>
    </xf>
    <xf numFmtId="164" fontId="3" fillId="3" borderId="21" xfId="4" applyNumberFormat="1" applyFont="1" applyFill="1" applyBorder="1" applyAlignment="1">
      <alignment horizontal="center"/>
    </xf>
    <xf numFmtId="164" fontId="3" fillId="3" borderId="22" xfId="4" applyNumberFormat="1" applyFont="1" applyFill="1" applyBorder="1" applyAlignment="1">
      <alignment horizontal="center"/>
    </xf>
    <xf numFmtId="164" fontId="3" fillId="3" borderId="20" xfId="4" applyNumberFormat="1" applyFont="1" applyFill="1" applyBorder="1" applyAlignment="1">
      <alignment horizontal="center"/>
    </xf>
    <xf numFmtId="164" fontId="5" fillId="3" borderId="36" xfId="4" applyNumberFormat="1" applyFont="1" applyFill="1" applyBorder="1" applyAlignment="1">
      <alignment horizontal="center" wrapText="1"/>
    </xf>
    <xf numFmtId="164" fontId="5" fillId="3" borderId="34" xfId="4" applyNumberFormat="1" applyFont="1" applyFill="1" applyBorder="1" applyAlignment="1">
      <alignment horizontal="center" wrapText="1"/>
    </xf>
    <xf numFmtId="164" fontId="5" fillId="3" borderId="21" xfId="4" applyNumberFormat="1" applyFont="1" applyFill="1" applyBorder="1" applyAlignment="1">
      <alignment horizontal="center"/>
    </xf>
    <xf numFmtId="164" fontId="5" fillId="3" borderId="22" xfId="4" applyNumberFormat="1" applyFont="1" applyFill="1" applyBorder="1" applyAlignment="1">
      <alignment horizontal="center"/>
    </xf>
    <xf numFmtId="164" fontId="5" fillId="3" borderId="20" xfId="4" applyNumberFormat="1" applyFont="1" applyFill="1" applyBorder="1" applyAlignment="1">
      <alignment horizontal="center"/>
    </xf>
    <xf numFmtId="164" fontId="5" fillId="3" borderId="35" xfId="4" applyNumberFormat="1" applyFont="1" applyFill="1" applyBorder="1" applyAlignment="1">
      <alignment horizontal="center"/>
    </xf>
    <xf numFmtId="164" fontId="16" fillId="0" borderId="32" xfId="4" applyNumberFormat="1" applyFont="1" applyBorder="1" applyAlignment="1">
      <alignment horizontal="center"/>
    </xf>
    <xf numFmtId="164" fontId="16" fillId="0" borderId="12" xfId="4" applyNumberFormat="1" applyFont="1" applyBorder="1" applyAlignment="1">
      <alignment horizontal="center"/>
    </xf>
    <xf numFmtId="164" fontId="16" fillId="0" borderId="33" xfId="4" applyNumberFormat="1" applyFont="1" applyBorder="1" applyAlignment="1">
      <alignment horizontal="center"/>
    </xf>
    <xf numFmtId="164" fontId="16" fillId="0" borderId="11" xfId="4" applyNumberFormat="1" applyFont="1" applyBorder="1" applyAlignment="1">
      <alignment horizontal="center"/>
    </xf>
    <xf numFmtId="164" fontId="5" fillId="3" borderId="16" xfId="4" applyNumberFormat="1" applyFont="1" applyFill="1" applyBorder="1" applyAlignment="1">
      <alignment horizontal="center"/>
    </xf>
    <xf numFmtId="164" fontId="5" fillId="3" borderId="41" xfId="4" applyNumberFormat="1" applyFont="1" applyFill="1" applyBorder="1" applyAlignment="1">
      <alignment horizontal="center"/>
    </xf>
    <xf numFmtId="164" fontId="5" fillId="3" borderId="42" xfId="4" applyNumberFormat="1" applyFont="1" applyFill="1" applyBorder="1" applyAlignment="1">
      <alignment horizontal="center"/>
    </xf>
    <xf numFmtId="164" fontId="17" fillId="3" borderId="16" xfId="4" applyNumberFormat="1" applyFont="1" applyFill="1" applyBorder="1" applyAlignment="1">
      <alignment horizontal="center" vertical="center"/>
    </xf>
    <xf numFmtId="164" fontId="17" fillId="3" borderId="15" xfId="4" applyNumberFormat="1" applyFont="1" applyFill="1" applyBorder="1" applyAlignment="1">
      <alignment horizontal="center" vertical="center"/>
    </xf>
    <xf numFmtId="164" fontId="17" fillId="3" borderId="14" xfId="4" applyNumberFormat="1" applyFont="1" applyFill="1" applyBorder="1" applyAlignment="1">
      <alignment horizontal="center" vertical="center"/>
    </xf>
    <xf numFmtId="164" fontId="5" fillId="3" borderId="13" xfId="4" applyNumberFormat="1" applyFont="1" applyFill="1" applyBorder="1" applyAlignment="1">
      <alignment horizontal="center" vertical="center"/>
    </xf>
    <xf numFmtId="164" fontId="5" fillId="3" borderId="12" xfId="4" applyNumberFormat="1" applyFont="1" applyFill="1" applyBorder="1" applyAlignment="1">
      <alignment horizontal="center" vertical="center"/>
    </xf>
    <xf numFmtId="164" fontId="5" fillId="3" borderId="11" xfId="4" applyNumberFormat="1" applyFont="1" applyFill="1" applyBorder="1" applyAlignment="1">
      <alignment horizontal="center" vertical="center"/>
    </xf>
    <xf numFmtId="164" fontId="5" fillId="3" borderId="15" xfId="4" applyNumberFormat="1" applyFont="1" applyFill="1" applyBorder="1" applyAlignment="1">
      <alignment horizontal="center"/>
    </xf>
    <xf numFmtId="164" fontId="5" fillId="3" borderId="14" xfId="4" applyNumberFormat="1" applyFont="1" applyFill="1" applyBorder="1" applyAlignment="1">
      <alignment horizontal="center"/>
    </xf>
    <xf numFmtId="49" fontId="3" fillId="3" borderId="26" xfId="1" applyNumberFormat="1" applyFont="1" applyFill="1" applyBorder="1" applyAlignment="1">
      <alignment vertical="center"/>
    </xf>
    <xf numFmtId="0" fontId="5" fillId="3" borderId="26" xfId="1" applyFont="1" applyFill="1" applyBorder="1" applyAlignment="1">
      <alignment vertical="center"/>
    </xf>
    <xf numFmtId="184" fontId="3" fillId="0" borderId="26" xfId="1" applyNumberFormat="1" applyFont="1" applyBorder="1" applyAlignment="1">
      <alignment vertical="center"/>
    </xf>
    <xf numFmtId="0" fontId="5" fillId="0" borderId="26" xfId="1" applyFont="1" applyBorder="1" applyAlignment="1">
      <alignment vertical="center"/>
    </xf>
    <xf numFmtId="49" fontId="3" fillId="0" borderId="0" xfId="1" applyNumberFormat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  <xf numFmtId="49" fontId="3" fillId="3" borderId="9" xfId="1" applyNumberFormat="1" applyFont="1" applyFill="1" applyBorder="1" applyAlignment="1">
      <alignment vertical="center"/>
    </xf>
    <xf numFmtId="0" fontId="5" fillId="3" borderId="9" xfId="1" applyFont="1" applyFill="1" applyBorder="1" applyAlignment="1">
      <alignment vertical="center"/>
    </xf>
    <xf numFmtId="0" fontId="3" fillId="3" borderId="26" xfId="1" applyFont="1" applyFill="1" applyBorder="1" applyAlignment="1">
      <alignment horizontal="center" vertical="center"/>
    </xf>
    <xf numFmtId="0" fontId="5" fillId="3" borderId="26" xfId="1" applyFont="1" applyFill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49" fontId="3" fillId="3" borderId="9" xfId="1" applyNumberFormat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2" fillId="0" borderId="18" xfId="1" applyFont="1" applyBorder="1" applyAlignment="1">
      <alignment vertical="center"/>
    </xf>
    <xf numFmtId="0" fontId="1" fillId="0" borderId="18" xfId="1" applyBorder="1" applyAlignment="1">
      <alignment vertical="center"/>
    </xf>
    <xf numFmtId="165" fontId="2" fillId="0" borderId="18" xfId="1" applyNumberFormat="1" applyFont="1" applyBorder="1" applyAlignment="1">
      <alignment horizontal="right" vertical="center"/>
    </xf>
    <xf numFmtId="165" fontId="1" fillId="0" borderId="18" xfId="1" applyNumberFormat="1" applyBorder="1" applyAlignment="1">
      <alignment horizontal="right" vertical="center"/>
    </xf>
    <xf numFmtId="176" fontId="3" fillId="0" borderId="26" xfId="1" applyNumberFormat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0" fontId="1" fillId="0" borderId="26" xfId="1" applyBorder="1" applyAlignment="1">
      <alignment vertical="center"/>
    </xf>
    <xf numFmtId="165" fontId="2" fillId="0" borderId="26" xfId="1" applyNumberFormat="1" applyFont="1" applyBorder="1" applyAlignment="1">
      <alignment horizontal="right" vertical="center"/>
    </xf>
    <xf numFmtId="165" fontId="1" fillId="0" borderId="26" xfId="1" applyNumberFormat="1" applyBorder="1" applyAlignment="1">
      <alignment horizontal="right" vertical="center"/>
    </xf>
    <xf numFmtId="167" fontId="3" fillId="0" borderId="26" xfId="1" applyNumberFormat="1" applyFont="1" applyBorder="1" applyAlignment="1">
      <alignment horizontal="right" vertical="center"/>
    </xf>
    <xf numFmtId="165" fontId="5" fillId="0" borderId="26" xfId="1" applyNumberFormat="1" applyFont="1" applyBorder="1" applyAlignment="1">
      <alignment horizontal="right" vertical="center"/>
    </xf>
    <xf numFmtId="180" fontId="3" fillId="0" borderId="26" xfId="1" applyNumberFormat="1" applyFont="1" applyBorder="1" applyAlignment="1">
      <alignment horizontal="right" vertical="center"/>
    </xf>
    <xf numFmtId="49" fontId="3" fillId="0" borderId="25" xfId="1" applyNumberFormat="1" applyFont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/>
    </xf>
    <xf numFmtId="165" fontId="3" fillId="0" borderId="9" xfId="1" applyNumberFormat="1" applyFont="1" applyBorder="1" applyAlignment="1">
      <alignment horizontal="right" vertical="center"/>
    </xf>
    <xf numFmtId="165" fontId="5" fillId="0" borderId="9" xfId="1" applyNumberFormat="1" applyFont="1" applyBorder="1" applyAlignment="1">
      <alignment horizontal="right" vertical="center"/>
    </xf>
    <xf numFmtId="0" fontId="4" fillId="0" borderId="25" xfId="1" applyFont="1" applyBorder="1" applyAlignment="1">
      <alignment vertical="center"/>
    </xf>
    <xf numFmtId="0" fontId="3" fillId="3" borderId="22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165" fontId="3" fillId="0" borderId="26" xfId="1" applyNumberFormat="1" applyFont="1" applyBorder="1" applyAlignment="1">
      <alignment horizontal="right" vertical="center"/>
    </xf>
    <xf numFmtId="0" fontId="14" fillId="0" borderId="0" xfId="1" applyFont="1" applyAlignment="1">
      <alignment vertical="center" wrapText="1"/>
    </xf>
    <xf numFmtId="0" fontId="14" fillId="0" borderId="0" xfId="1" applyFont="1" applyAlignment="1">
      <alignment vertical="center"/>
    </xf>
    <xf numFmtId="0" fontId="14" fillId="0" borderId="25" xfId="1" applyFont="1" applyBorder="1" applyAlignment="1">
      <alignment vertical="center" wrapText="1"/>
    </xf>
    <xf numFmtId="0" fontId="14" fillId="0" borderId="25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165" fontId="2" fillId="0" borderId="0" xfId="1" applyNumberFormat="1" applyFont="1" applyAlignment="1">
      <alignment horizontal="right" vertical="center"/>
    </xf>
    <xf numFmtId="0" fontId="1" fillId="0" borderId="0" xfId="1" applyAlignment="1">
      <alignment horizontal="right" vertical="center"/>
    </xf>
    <xf numFmtId="171" fontId="3" fillId="0" borderId="9" xfId="1" applyNumberFormat="1" applyFont="1" applyBorder="1" applyAlignment="1">
      <alignment horizontal="right" vertical="center"/>
    </xf>
    <xf numFmtId="0" fontId="5" fillId="0" borderId="9" xfId="1" applyFont="1" applyBorder="1" applyAlignment="1">
      <alignment horizontal="right" vertical="center"/>
    </xf>
    <xf numFmtId="178" fontId="3" fillId="0" borderId="9" xfId="1" applyNumberFormat="1" applyFont="1" applyBorder="1" applyAlignment="1">
      <alignment horizontal="right" vertical="center"/>
    </xf>
    <xf numFmtId="173" fontId="3" fillId="0" borderId="9" xfId="1" applyNumberFormat="1" applyFont="1" applyBorder="1" applyAlignment="1">
      <alignment horizontal="right" vertical="center"/>
    </xf>
    <xf numFmtId="172" fontId="3" fillId="0" borderId="9" xfId="1" applyNumberFormat="1" applyFont="1" applyBorder="1" applyAlignment="1">
      <alignment horizontal="right" vertical="center"/>
    </xf>
    <xf numFmtId="165" fontId="3" fillId="3" borderId="9" xfId="1" applyNumberFormat="1" applyFont="1" applyFill="1" applyBorder="1" applyAlignment="1">
      <alignment horizontal="right" vertical="center"/>
    </xf>
    <xf numFmtId="0" fontId="5" fillId="3" borderId="9" xfId="1" applyFont="1" applyFill="1" applyBorder="1" applyAlignment="1">
      <alignment horizontal="right" vertical="center"/>
    </xf>
    <xf numFmtId="179" fontId="3" fillId="0" borderId="9" xfId="1" applyNumberFormat="1" applyFont="1" applyBorder="1" applyAlignment="1">
      <alignment horizontal="right" vertical="center"/>
    </xf>
    <xf numFmtId="165" fontId="6" fillId="0" borderId="9" xfId="1" applyNumberFormat="1" applyFont="1" applyBorder="1" applyAlignment="1">
      <alignment horizontal="right" vertical="center"/>
    </xf>
    <xf numFmtId="0" fontId="7" fillId="0" borderId="9" xfId="1" applyFont="1" applyBorder="1" applyAlignment="1">
      <alignment horizontal="right" vertical="center"/>
    </xf>
    <xf numFmtId="49" fontId="6" fillId="0" borderId="9" xfId="1" applyNumberFormat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49" fontId="8" fillId="3" borderId="19" xfId="1" applyNumberFormat="1" applyFont="1" applyFill="1" applyBorder="1" applyAlignment="1">
      <alignment vertical="center"/>
    </xf>
    <xf numFmtId="0" fontId="15" fillId="3" borderId="19" xfId="1" applyFont="1" applyFill="1" applyBorder="1" applyAlignment="1">
      <alignment vertical="center"/>
    </xf>
    <xf numFmtId="165" fontId="8" fillId="0" borderId="19" xfId="1" applyNumberFormat="1" applyFont="1" applyBorder="1" applyAlignment="1">
      <alignment horizontal="right" vertical="center"/>
    </xf>
    <xf numFmtId="0" fontId="15" fillId="0" borderId="19" xfId="1" applyFont="1" applyBorder="1" applyAlignment="1">
      <alignment horizontal="right" vertical="center"/>
    </xf>
    <xf numFmtId="49" fontId="8" fillId="3" borderId="26" xfId="1" applyNumberFormat="1" applyFont="1" applyFill="1" applyBorder="1" applyAlignment="1">
      <alignment vertical="center"/>
    </xf>
    <xf numFmtId="0" fontId="15" fillId="3" borderId="26" xfId="1" applyFont="1" applyFill="1" applyBorder="1" applyAlignment="1">
      <alignment vertical="center"/>
    </xf>
    <xf numFmtId="165" fontId="8" fillId="3" borderId="26" xfId="1" applyNumberFormat="1" applyFont="1" applyFill="1" applyBorder="1" applyAlignment="1">
      <alignment horizontal="right" vertical="center"/>
    </xf>
    <xf numFmtId="0" fontId="15" fillId="3" borderId="26" xfId="1" applyFont="1" applyFill="1" applyBorder="1" applyAlignment="1">
      <alignment horizontal="right" vertical="center"/>
    </xf>
    <xf numFmtId="165" fontId="8" fillId="0" borderId="26" xfId="1" applyNumberFormat="1" applyFont="1" applyBorder="1" applyAlignment="1">
      <alignment horizontal="right" vertical="center"/>
    </xf>
    <xf numFmtId="0" fontId="15" fillId="0" borderId="26" xfId="1" applyFont="1" applyBorder="1" applyAlignment="1">
      <alignment horizontal="right" vertical="center"/>
    </xf>
    <xf numFmtId="181" fontId="3" fillId="0" borderId="9" xfId="1" applyNumberFormat="1" applyFont="1" applyBorder="1" applyAlignment="1">
      <alignment horizontal="right" vertical="center"/>
    </xf>
    <xf numFmtId="180" fontId="3" fillId="0" borderId="9" xfId="1" applyNumberFormat="1" applyFont="1" applyBorder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49" fontId="8" fillId="3" borderId="9" xfId="1" applyNumberFormat="1" applyFont="1" applyFill="1" applyBorder="1" applyAlignment="1">
      <alignment vertical="center"/>
    </xf>
    <xf numFmtId="0" fontId="15" fillId="3" borderId="9" xfId="1" applyFont="1" applyFill="1" applyBorder="1" applyAlignment="1">
      <alignment vertical="center"/>
    </xf>
    <xf numFmtId="165" fontId="8" fillId="0" borderId="9" xfId="1" applyNumberFormat="1" applyFont="1" applyBorder="1" applyAlignment="1">
      <alignment horizontal="right" vertical="center"/>
    </xf>
    <xf numFmtId="0" fontId="15" fillId="0" borderId="9" xfId="1" applyFont="1" applyBorder="1" applyAlignment="1">
      <alignment horizontal="right" vertical="center"/>
    </xf>
    <xf numFmtId="49" fontId="2" fillId="3" borderId="26" xfId="1" applyNumberFormat="1" applyFont="1" applyFill="1" applyBorder="1" applyAlignment="1">
      <alignment vertical="center"/>
    </xf>
    <xf numFmtId="0" fontId="1" fillId="3" borderId="26" xfId="1" applyFill="1" applyBorder="1" applyAlignment="1">
      <alignment vertical="center"/>
    </xf>
    <xf numFmtId="165" fontId="2" fillId="3" borderId="26" xfId="1" applyNumberFormat="1" applyFont="1" applyFill="1" applyBorder="1" applyAlignment="1">
      <alignment horizontal="right" vertical="center"/>
    </xf>
    <xf numFmtId="0" fontId="1" fillId="3" borderId="26" xfId="1" applyFill="1" applyBorder="1" applyAlignment="1">
      <alignment horizontal="right" vertical="center"/>
    </xf>
    <xf numFmtId="0" fontId="1" fillId="0" borderId="26" xfId="1" applyBorder="1" applyAlignment="1">
      <alignment horizontal="right" vertical="center"/>
    </xf>
    <xf numFmtId="177" fontId="3" fillId="0" borderId="9" xfId="1" applyNumberFormat="1" applyFont="1" applyBorder="1" applyAlignment="1">
      <alignment horizontal="right" vertical="center"/>
    </xf>
    <xf numFmtId="176" fontId="3" fillId="0" borderId="9" xfId="1" applyNumberFormat="1" applyFont="1" applyBorder="1" applyAlignment="1">
      <alignment horizontal="right" vertical="center"/>
    </xf>
    <xf numFmtId="49" fontId="2" fillId="3" borderId="18" xfId="1" applyNumberFormat="1" applyFont="1" applyFill="1" applyBorder="1" applyAlignment="1">
      <alignment vertical="center"/>
    </xf>
    <xf numFmtId="0" fontId="1" fillId="3" borderId="18" xfId="1" applyFill="1" applyBorder="1" applyAlignment="1">
      <alignment vertical="center"/>
    </xf>
    <xf numFmtId="0" fontId="1" fillId="0" borderId="18" xfId="1" applyBorder="1" applyAlignment="1">
      <alignment horizontal="right" vertical="center"/>
    </xf>
    <xf numFmtId="49" fontId="3" fillId="3" borderId="18" xfId="1" applyNumberFormat="1" applyFont="1" applyFill="1" applyBorder="1" applyAlignment="1">
      <alignment vertical="center"/>
    </xf>
    <xf numFmtId="0" fontId="5" fillId="3" borderId="18" xfId="1" applyFont="1" applyFill="1" applyBorder="1" applyAlignment="1">
      <alignment vertical="center"/>
    </xf>
    <xf numFmtId="165" fontId="3" fillId="0" borderId="18" xfId="1" applyNumberFormat="1" applyFont="1" applyBorder="1" applyAlignment="1">
      <alignment horizontal="right" vertical="center"/>
    </xf>
    <xf numFmtId="0" fontId="5" fillId="0" borderId="18" xfId="1" applyFont="1" applyBorder="1" applyAlignment="1">
      <alignment horizontal="right" vertical="center"/>
    </xf>
    <xf numFmtId="49" fontId="3" fillId="3" borderId="19" xfId="1" applyNumberFormat="1" applyFont="1" applyFill="1" applyBorder="1" applyAlignment="1">
      <alignment vertical="center"/>
    </xf>
    <xf numFmtId="0" fontId="5" fillId="3" borderId="19" xfId="1" applyFont="1" applyFill="1" applyBorder="1" applyAlignment="1">
      <alignment vertical="center"/>
    </xf>
    <xf numFmtId="165" fontId="3" fillId="0" borderId="19" xfId="1" applyNumberFormat="1" applyFont="1" applyBorder="1" applyAlignment="1">
      <alignment horizontal="right" vertical="center"/>
    </xf>
    <xf numFmtId="0" fontId="5" fillId="0" borderId="19" xfId="1" applyFont="1" applyBorder="1" applyAlignment="1">
      <alignment horizontal="right" vertical="center"/>
    </xf>
    <xf numFmtId="170" fontId="3" fillId="0" borderId="9" xfId="1" applyNumberFormat="1" applyFont="1" applyBorder="1" applyAlignment="1">
      <alignment horizontal="right" vertical="center"/>
    </xf>
    <xf numFmtId="175" fontId="3" fillId="0" borderId="9" xfId="1" applyNumberFormat="1" applyFont="1" applyBorder="1" applyAlignment="1">
      <alignment horizontal="right" vertical="center"/>
    </xf>
    <xf numFmtId="174" fontId="3" fillId="0" borderId="9" xfId="1" applyNumberFormat="1" applyFont="1" applyBorder="1" applyAlignment="1">
      <alignment horizontal="right" vertical="center"/>
    </xf>
    <xf numFmtId="0" fontId="3" fillId="0" borderId="27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49" fontId="3" fillId="3" borderId="9" xfId="1" applyNumberFormat="1" applyFont="1" applyFill="1" applyBorder="1" applyAlignment="1">
      <alignment horizontal="right" vertical="center"/>
    </xf>
    <xf numFmtId="0" fontId="3" fillId="0" borderId="22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164" fontId="2" fillId="0" borderId="0" xfId="4" applyNumberFormat="1" applyFont="1" applyBorder="1" applyAlignment="1">
      <alignment wrapText="1"/>
    </xf>
    <xf numFmtId="164" fontId="2" fillId="0" borderId="4" xfId="4" applyNumberFormat="1" applyFont="1" applyBorder="1" applyAlignment="1">
      <alignment wrapText="1"/>
    </xf>
    <xf numFmtId="164" fontId="5" fillId="2" borderId="21" xfId="4" applyNumberFormat="1" applyFont="1" applyFill="1" applyBorder="1" applyAlignment="1">
      <alignment horizontal="center" vertical="center"/>
    </xf>
    <xf numFmtId="164" fontId="5" fillId="2" borderId="22" xfId="4" applyNumberFormat="1" applyFont="1" applyFill="1" applyBorder="1" applyAlignment="1">
      <alignment horizontal="center" vertical="center"/>
    </xf>
    <xf numFmtId="164" fontId="2" fillId="0" borderId="7" xfId="4" applyNumberFormat="1" applyFont="1" applyBorder="1" applyAlignment="1">
      <alignment wrapText="1"/>
    </xf>
    <xf numFmtId="164" fontId="2" fillId="0" borderId="6" xfId="4" applyNumberFormat="1" applyFont="1" applyBorder="1" applyAlignment="1">
      <alignment wrapText="1"/>
    </xf>
    <xf numFmtId="164" fontId="2" fillId="0" borderId="0" xfId="4" quotePrefix="1" applyNumberFormat="1" applyFont="1" applyBorder="1" applyAlignment="1">
      <alignment wrapText="1"/>
    </xf>
    <xf numFmtId="164" fontId="2" fillId="0" borderId="4" xfId="4" quotePrefix="1" applyNumberFormat="1" applyFont="1" applyBorder="1" applyAlignment="1">
      <alignment wrapText="1"/>
    </xf>
    <xf numFmtId="164" fontId="2" fillId="0" borderId="2" xfId="4" applyNumberFormat="1" applyFont="1" applyBorder="1" applyAlignment="1">
      <alignment wrapText="1"/>
    </xf>
    <xf numFmtId="164" fontId="2" fillId="0" borderId="1" xfId="4" applyNumberFormat="1" applyFont="1" applyBorder="1" applyAlignment="1">
      <alignment wrapText="1"/>
    </xf>
    <xf numFmtId="164" fontId="2" fillId="0" borderId="0" xfId="4" applyNumberFormat="1" applyFont="1" applyBorder="1" applyAlignment="1"/>
    <xf numFmtId="164" fontId="1" fillId="0" borderId="0" xfId="4" applyNumberFormat="1" applyAlignment="1"/>
    <xf numFmtId="164" fontId="1" fillId="0" borderId="4" xfId="4" applyNumberFormat="1" applyBorder="1" applyAlignment="1"/>
    <xf numFmtId="164" fontId="1" fillId="0" borderId="0" xfId="4" applyNumberFormat="1" applyAlignment="1">
      <alignment wrapText="1"/>
    </xf>
    <xf numFmtId="164" fontId="1" fillId="0" borderId="4" xfId="4" applyNumberFormat="1" applyBorder="1" applyAlignment="1">
      <alignment wrapText="1"/>
    </xf>
    <xf numFmtId="49" fontId="11" fillId="0" borderId="0" xfId="4" applyNumberFormat="1" applyFont="1" applyBorder="1" applyAlignment="1">
      <alignment horizontal="left" wrapText="1"/>
    </xf>
    <xf numFmtId="49" fontId="11" fillId="0" borderId="4" xfId="4" applyNumberFormat="1" applyFont="1" applyBorder="1" applyAlignment="1">
      <alignment horizontal="left" wrapText="1"/>
    </xf>
    <xf numFmtId="0" fontId="3" fillId="3" borderId="9" xfId="1" applyFont="1" applyFill="1" applyBorder="1" applyAlignment="1">
      <alignment horizontal="left" vertical="center"/>
    </xf>
    <xf numFmtId="0" fontId="5" fillId="3" borderId="9" xfId="1" applyFont="1" applyFill="1" applyBorder="1" applyAlignment="1">
      <alignment horizontal="left" vertical="center"/>
    </xf>
    <xf numFmtId="0" fontId="3" fillId="3" borderId="9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center" vertical="center" wrapText="1"/>
    </xf>
    <xf numFmtId="0" fontId="3" fillId="3" borderId="26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" fillId="0" borderId="26" xfId="1" applyFont="1" applyBorder="1" applyAlignment="1">
      <alignment horizontal="left" vertical="center"/>
    </xf>
    <xf numFmtId="0" fontId="1" fillId="0" borderId="26" xfId="1" applyBorder="1" applyAlignment="1">
      <alignment horizontal="left" vertical="center"/>
    </xf>
    <xf numFmtId="0" fontId="3" fillId="3" borderId="26" xfId="1" applyFont="1" applyFill="1" applyBorder="1" applyAlignment="1">
      <alignment horizontal="left" vertical="center"/>
    </xf>
    <xf numFmtId="0" fontId="5" fillId="3" borderId="26" xfId="1" applyFont="1" applyFill="1" applyBorder="1" applyAlignment="1">
      <alignment horizontal="left" vertical="center"/>
    </xf>
    <xf numFmtId="0" fontId="3" fillId="3" borderId="24" xfId="1" applyFont="1" applyFill="1" applyBorder="1" applyAlignment="1">
      <alignment horizontal="center" vertical="center" wrapText="1"/>
    </xf>
    <xf numFmtId="0" fontId="1" fillId="3" borderId="25" xfId="1" applyFill="1" applyBorder="1" applyAlignment="1">
      <alignment horizontal="center" vertical="center" wrapText="1"/>
    </xf>
    <xf numFmtId="0" fontId="1" fillId="3" borderId="23" xfId="1" applyFill="1" applyBorder="1" applyAlignment="1">
      <alignment horizontal="center" vertical="center" wrapText="1"/>
    </xf>
    <xf numFmtId="0" fontId="3" fillId="3" borderId="29" xfId="1" applyFont="1" applyFill="1" applyBorder="1" applyAlignment="1">
      <alignment horizontal="center" vertical="center" wrapText="1"/>
    </xf>
    <xf numFmtId="0" fontId="1" fillId="3" borderId="27" xfId="1" applyFill="1" applyBorder="1" applyAlignment="1">
      <alignment horizontal="center" vertical="center" wrapText="1"/>
    </xf>
    <xf numFmtId="0" fontId="1" fillId="3" borderId="28" xfId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3" fillId="3" borderId="24" xfId="1" applyFont="1" applyFill="1" applyBorder="1" applyAlignment="1">
      <alignment horizontal="center" vertical="center"/>
    </xf>
    <xf numFmtId="0" fontId="5" fillId="3" borderId="25" xfId="1" applyFont="1" applyFill="1" applyBorder="1" applyAlignment="1">
      <alignment horizontal="center" vertical="center"/>
    </xf>
    <xf numFmtId="0" fontId="5" fillId="3" borderId="23" xfId="1" applyFont="1" applyFill="1" applyBorder="1" applyAlignment="1">
      <alignment horizontal="center" vertical="center"/>
    </xf>
    <xf numFmtId="0" fontId="3" fillId="3" borderId="29" xfId="1" applyFont="1" applyFill="1" applyBorder="1" applyAlignment="1">
      <alignment horizontal="center" vertical="center"/>
    </xf>
    <xf numFmtId="0" fontId="5" fillId="3" borderId="27" xfId="1" applyFont="1" applyFill="1" applyBorder="1" applyAlignment="1">
      <alignment horizontal="center" vertical="center"/>
    </xf>
    <xf numFmtId="0" fontId="5" fillId="3" borderId="28" xfId="1" applyFont="1" applyFill="1" applyBorder="1" applyAlignment="1">
      <alignment horizontal="center" vertical="center"/>
    </xf>
    <xf numFmtId="49" fontId="3" fillId="3" borderId="19" xfId="1" applyNumberFormat="1" applyFont="1" applyFill="1" applyBorder="1" applyAlignment="1">
      <alignment horizontal="center" vertical="center"/>
    </xf>
    <xf numFmtId="49" fontId="3" fillId="3" borderId="26" xfId="1" applyNumberFormat="1" applyFont="1" applyFill="1" applyBorder="1" applyAlignment="1">
      <alignment horizontal="center" vertical="center"/>
    </xf>
    <xf numFmtId="0" fontId="6" fillId="3" borderId="24" xfId="1" applyFont="1" applyFill="1" applyBorder="1" applyAlignment="1">
      <alignment horizontal="center" vertical="center"/>
    </xf>
    <xf numFmtId="0" fontId="7" fillId="3" borderId="25" xfId="1" applyFont="1" applyFill="1" applyBorder="1" applyAlignment="1">
      <alignment horizontal="center" vertical="center"/>
    </xf>
    <xf numFmtId="0" fontId="7" fillId="3" borderId="23" xfId="1" applyFont="1" applyFill="1" applyBorder="1" applyAlignment="1">
      <alignment horizontal="center" vertical="center"/>
    </xf>
    <xf numFmtId="0" fontId="6" fillId="3" borderId="29" xfId="1" applyFont="1" applyFill="1" applyBorder="1" applyAlignment="1">
      <alignment horizontal="center" vertical="center"/>
    </xf>
    <xf numFmtId="0" fontId="7" fillId="3" borderId="27" xfId="1" applyFont="1" applyFill="1" applyBorder="1" applyAlignment="1">
      <alignment horizontal="center" vertical="center"/>
    </xf>
    <xf numFmtId="0" fontId="7" fillId="3" borderId="28" xfId="1" applyFont="1" applyFill="1" applyBorder="1" applyAlignment="1">
      <alignment horizontal="center" vertical="center"/>
    </xf>
    <xf numFmtId="49" fontId="3" fillId="3" borderId="21" xfId="1" applyNumberFormat="1" applyFont="1" applyFill="1" applyBorder="1" applyAlignment="1">
      <alignment vertical="center"/>
    </xf>
    <xf numFmtId="0" fontId="5" fillId="3" borderId="20" xfId="1" applyFont="1" applyFill="1" applyBorder="1" applyAlignment="1">
      <alignment vertical="center"/>
    </xf>
    <xf numFmtId="0" fontId="1" fillId="3" borderId="20" xfId="1" applyFill="1" applyBorder="1" applyAlignment="1">
      <alignment vertical="center"/>
    </xf>
    <xf numFmtId="49" fontId="3" fillId="3" borderId="19" xfId="1" applyNumberFormat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wrapText="1"/>
    </xf>
    <xf numFmtId="0" fontId="3" fillId="3" borderId="18" xfId="1" applyFont="1" applyFill="1" applyBorder="1" applyAlignment="1">
      <alignment horizontal="center" vertical="center" wrapText="1"/>
    </xf>
    <xf numFmtId="0" fontId="5" fillId="3" borderId="31" xfId="1" applyFont="1" applyFill="1" applyBorder="1" applyAlignment="1">
      <alignment horizontal="center" vertical="center" wrapText="1"/>
    </xf>
    <xf numFmtId="49" fontId="3" fillId="3" borderId="24" xfId="1" applyNumberFormat="1" applyFont="1" applyFill="1" applyBorder="1" applyAlignment="1">
      <alignment horizontal="center" vertical="center" wrapText="1"/>
    </xf>
    <xf numFmtId="0" fontId="5" fillId="3" borderId="31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horizontal="center" vertical="center" wrapText="1"/>
    </xf>
    <xf numFmtId="0" fontId="5" fillId="3" borderId="30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3" fillId="3" borderId="18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3" fillId="3" borderId="30" xfId="1" applyFont="1" applyFill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3" fillId="3" borderId="31" xfId="1" applyFont="1" applyFill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6" fillId="3" borderId="26" xfId="1" applyFont="1" applyFill="1" applyBorder="1" applyAlignment="1">
      <alignment vertical="center" wrapText="1"/>
    </xf>
    <xf numFmtId="0" fontId="7" fillId="3" borderId="26" xfId="1" applyFont="1" applyFill="1" applyBorder="1" applyAlignment="1">
      <alignment vertical="center"/>
    </xf>
    <xf numFmtId="0" fontId="3" fillId="3" borderId="9" xfId="1" applyFont="1" applyFill="1" applyBorder="1" applyAlignment="1">
      <alignment vertical="center" wrapText="1"/>
    </xf>
    <xf numFmtId="0" fontId="3" fillId="3" borderId="26" xfId="1" applyFont="1" applyFill="1" applyBorder="1" applyAlignment="1">
      <alignment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1" fillId="0" borderId="20" xfId="1" applyBorder="1" applyAlignment="1">
      <alignment horizontal="center" vertical="center" wrapText="1"/>
    </xf>
    <xf numFmtId="0" fontId="3" fillId="0" borderId="24" xfId="1" applyFont="1" applyBorder="1" applyAlignment="1">
      <alignment vertical="center" wrapText="1"/>
    </xf>
    <xf numFmtId="0" fontId="5" fillId="0" borderId="25" xfId="1" applyFont="1" applyBorder="1" applyAlignment="1">
      <alignment vertical="center"/>
    </xf>
    <xf numFmtId="166" fontId="3" fillId="0" borderId="24" xfId="1" applyNumberFormat="1" applyFont="1" applyBorder="1" applyAlignment="1">
      <alignment horizontal="right" vertical="center"/>
    </xf>
    <xf numFmtId="165" fontId="5" fillId="0" borderId="23" xfId="1" applyNumberFormat="1" applyFont="1" applyBorder="1" applyAlignment="1">
      <alignment horizontal="right" vertical="center"/>
    </xf>
    <xf numFmtId="0" fontId="3" fillId="0" borderId="21" xfId="1" applyFont="1" applyBorder="1" applyAlignment="1">
      <alignment vertical="center" wrapText="1"/>
    </xf>
    <xf numFmtId="0" fontId="5" fillId="0" borderId="22" xfId="1" applyFont="1" applyBorder="1" applyAlignment="1">
      <alignment vertical="center"/>
    </xf>
    <xf numFmtId="165" fontId="3" fillId="0" borderId="21" xfId="1" applyNumberFormat="1" applyFont="1" applyBorder="1" applyAlignment="1">
      <alignment horizontal="right" vertical="center"/>
    </xf>
    <xf numFmtId="165" fontId="5" fillId="0" borderId="20" xfId="1" applyNumberFormat="1" applyFont="1" applyBorder="1" applyAlignment="1">
      <alignment horizontal="right" vertical="center"/>
    </xf>
    <xf numFmtId="0" fontId="3" fillId="0" borderId="24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165" fontId="3" fillId="0" borderId="24" xfId="1" applyNumberFormat="1" applyFont="1" applyBorder="1" applyAlignment="1">
      <alignment horizontal="right" vertical="center"/>
    </xf>
    <xf numFmtId="0" fontId="6" fillId="3" borderId="19" xfId="1" applyFont="1" applyFill="1" applyBorder="1" applyAlignment="1">
      <alignment vertical="center" wrapText="1"/>
    </xf>
    <xf numFmtId="0" fontId="7" fillId="3" borderId="19" xfId="1" applyFont="1" applyFill="1" applyBorder="1" applyAlignment="1">
      <alignment vertical="center"/>
    </xf>
    <xf numFmtId="0" fontId="1" fillId="0" borderId="9" xfId="1" applyBorder="1" applyAlignment="1">
      <alignment horizontal="center" vertical="center" wrapText="1"/>
    </xf>
  </cellXfs>
  <cellStyles count="6">
    <cellStyle name="cadre" xfId="2"/>
    <cellStyle name="Milliers_Pagfbsnc2" xfId="3"/>
    <cellStyle name="Normal" xfId="0" builtinId="0"/>
    <cellStyle name="Normal 2" xfId="1"/>
    <cellStyle name="Normal_budgetM71F" xfId="4"/>
    <cellStyle name="Normal_budgetM71F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2:G38"/>
  <sheetViews>
    <sheetView showGridLines="0" tabSelected="1" zoomScaleNormal="100" workbookViewId="0">
      <selection activeCell="H30" sqref="H30"/>
    </sheetView>
  </sheetViews>
  <sheetFormatPr baseColWidth="10" defaultRowHeight="12.75" x14ac:dyDescent="0.25"/>
  <cols>
    <col min="1" max="1" width="11.42578125" style="204"/>
    <col min="2" max="2" width="16.28515625" style="204" customWidth="1"/>
    <col min="3" max="3" width="22.140625" style="204" customWidth="1"/>
    <col min="4" max="4" width="8" style="204" customWidth="1"/>
    <col min="5" max="5" width="11.42578125" style="204"/>
    <col min="6" max="6" width="10" style="204" customWidth="1"/>
    <col min="7" max="7" width="14.28515625" style="204" customWidth="1"/>
    <col min="8" max="16384" width="11.42578125" style="204"/>
  </cols>
  <sheetData>
    <row r="2" spans="1:7" ht="20.25" customHeight="1" x14ac:dyDescent="0.25">
      <c r="A2" s="224" t="s">
        <v>706</v>
      </c>
      <c r="B2" s="224"/>
      <c r="C2" s="224"/>
      <c r="D2" s="224"/>
      <c r="E2" s="224"/>
      <c r="F2" s="224"/>
      <c r="G2" s="224"/>
    </row>
    <row r="3" spans="1:7" ht="20.25" customHeight="1" x14ac:dyDescent="0.25">
      <c r="A3" s="205"/>
      <c r="B3" s="205"/>
      <c r="C3" s="205"/>
      <c r="D3" s="205"/>
      <c r="E3" s="205"/>
      <c r="F3" s="205"/>
      <c r="G3" s="205"/>
    </row>
    <row r="5" spans="1:7" ht="21.75" customHeight="1" x14ac:dyDescent="0.25">
      <c r="A5" s="225" t="s">
        <v>707</v>
      </c>
      <c r="B5" s="226"/>
      <c r="C5" s="226"/>
      <c r="D5" s="226"/>
      <c r="E5" s="226"/>
      <c r="F5" s="226"/>
      <c r="G5" s="227"/>
    </row>
    <row r="9" spans="1:7" ht="14.25" customHeight="1" x14ac:dyDescent="0.25">
      <c r="A9" s="228" t="s">
        <v>708</v>
      </c>
      <c r="B9" s="228"/>
      <c r="C9" s="228"/>
      <c r="D9" s="228"/>
      <c r="E9" s="228"/>
      <c r="F9" s="228"/>
      <c r="G9" s="228"/>
    </row>
    <row r="10" spans="1:7" ht="14.25" customHeight="1" x14ac:dyDescent="0.25">
      <c r="A10" s="206"/>
      <c r="B10" s="206"/>
      <c r="C10" s="207" t="s">
        <v>709</v>
      </c>
      <c r="D10" s="206"/>
      <c r="E10" s="206"/>
      <c r="F10" s="206"/>
      <c r="G10" s="206"/>
    </row>
    <row r="11" spans="1:7" ht="14.25" customHeight="1" x14ac:dyDescent="0.25">
      <c r="A11" s="206"/>
      <c r="B11" s="206"/>
      <c r="C11" s="207"/>
      <c r="D11" s="206"/>
      <c r="E11" s="206"/>
      <c r="F11" s="206"/>
      <c r="G11" s="206"/>
    </row>
    <row r="12" spans="1:7" ht="14.25" customHeight="1" x14ac:dyDescent="0.25">
      <c r="A12" s="206"/>
      <c r="B12" s="206"/>
      <c r="C12" s="207"/>
      <c r="D12" s="206"/>
      <c r="E12" s="206"/>
      <c r="F12" s="206"/>
      <c r="G12" s="206"/>
    </row>
    <row r="13" spans="1:7" ht="70.5" customHeight="1" x14ac:dyDescent="0.25">
      <c r="A13" s="229" t="s">
        <v>710</v>
      </c>
      <c r="B13" s="229"/>
      <c r="C13" s="229"/>
      <c r="D13" s="229"/>
      <c r="E13" s="229"/>
      <c r="F13" s="229"/>
      <c r="G13" s="229"/>
    </row>
    <row r="14" spans="1:7" ht="27.75" customHeight="1" x14ac:dyDescent="0.25">
      <c r="A14" s="208"/>
      <c r="B14" s="208"/>
      <c r="C14" s="208"/>
      <c r="D14" s="208"/>
      <c r="E14" s="208"/>
      <c r="F14" s="208"/>
      <c r="G14" s="208"/>
    </row>
    <row r="15" spans="1:7" ht="14.25" customHeight="1" x14ac:dyDescent="0.25">
      <c r="A15" s="216" t="s">
        <v>711</v>
      </c>
      <c r="B15" s="216"/>
      <c r="C15" s="216"/>
      <c r="D15" s="216"/>
      <c r="E15" s="216"/>
      <c r="F15" s="216"/>
      <c r="G15" s="216"/>
    </row>
    <row r="16" spans="1:7" ht="7.5" customHeight="1" x14ac:dyDescent="0.25"/>
    <row r="17" spans="1:7" ht="23.25" customHeight="1" x14ac:dyDescent="0.25">
      <c r="A17" s="217" t="s">
        <v>712</v>
      </c>
      <c r="B17" s="218"/>
      <c r="C17" s="218"/>
      <c r="D17" s="218"/>
      <c r="E17" s="218"/>
      <c r="F17" s="218"/>
      <c r="G17" s="219"/>
    </row>
    <row r="18" spans="1:7" ht="16.5" customHeight="1" x14ac:dyDescent="0.25">
      <c r="A18" s="220" t="s">
        <v>705</v>
      </c>
      <c r="B18" s="221"/>
      <c r="C18" s="221"/>
      <c r="D18" s="221"/>
      <c r="E18" s="221"/>
      <c r="F18" s="221"/>
      <c r="G18" s="222"/>
    </row>
    <row r="19" spans="1:7" x14ac:dyDescent="0.25">
      <c r="A19" s="209"/>
      <c r="B19" s="209"/>
      <c r="C19" s="209"/>
      <c r="D19" s="209"/>
      <c r="E19" s="209"/>
      <c r="F19" s="209"/>
      <c r="G19" s="209"/>
    </row>
    <row r="20" spans="1:7" ht="19.5" customHeight="1" x14ac:dyDescent="0.25">
      <c r="A20" s="223" t="s">
        <v>715</v>
      </c>
      <c r="B20" s="223"/>
      <c r="C20" s="223"/>
      <c r="D20" s="223"/>
      <c r="E20" s="223"/>
      <c r="F20" s="223"/>
      <c r="G20" s="223"/>
    </row>
    <row r="22" spans="1:7" x14ac:dyDescent="0.25">
      <c r="B22" s="210"/>
    </row>
    <row r="26" spans="1:7" x14ac:dyDescent="0.25">
      <c r="A26" s="214" t="s">
        <v>716</v>
      </c>
      <c r="B26" s="214"/>
      <c r="C26" s="214"/>
      <c r="D26" s="214"/>
      <c r="E26" s="214"/>
      <c r="F26" s="214"/>
      <c r="G26" s="214"/>
    </row>
    <row r="27" spans="1:7" x14ac:dyDescent="0.25">
      <c r="A27" s="214" t="s">
        <v>717</v>
      </c>
      <c r="B27" s="214"/>
      <c r="C27" s="214"/>
      <c r="D27" s="214"/>
      <c r="E27" s="214"/>
      <c r="F27" s="214"/>
      <c r="G27" s="214"/>
    </row>
    <row r="28" spans="1:7" x14ac:dyDescent="0.25">
      <c r="A28" s="214" t="s">
        <v>713</v>
      </c>
      <c r="B28" s="214"/>
      <c r="C28" s="214"/>
      <c r="D28" s="214"/>
      <c r="E28" s="214"/>
      <c r="F28" s="214"/>
      <c r="G28" s="214"/>
    </row>
    <row r="29" spans="1:7" x14ac:dyDescent="0.25">
      <c r="A29" s="214" t="s">
        <v>718</v>
      </c>
      <c r="B29" s="214"/>
      <c r="C29" s="214"/>
      <c r="D29" s="214"/>
      <c r="E29" s="214"/>
      <c r="F29" s="214"/>
      <c r="G29" s="214"/>
    </row>
    <row r="38" spans="1:7" ht="15" customHeight="1" x14ac:dyDescent="0.25">
      <c r="A38" s="215" t="s">
        <v>714</v>
      </c>
      <c r="B38" s="215"/>
      <c r="C38" s="215"/>
      <c r="D38" s="215"/>
      <c r="E38" s="215"/>
      <c r="F38" s="215"/>
      <c r="G38" s="215"/>
    </row>
  </sheetData>
  <mergeCells count="13">
    <mergeCell ref="A2:G2"/>
    <mergeCell ref="A5:G5"/>
    <mergeCell ref="A9:G9"/>
    <mergeCell ref="A13:G13"/>
    <mergeCell ref="A27:G27"/>
    <mergeCell ref="A28:G28"/>
    <mergeCell ref="A29:G29"/>
    <mergeCell ref="A38:G38"/>
    <mergeCell ref="A15:G15"/>
    <mergeCell ref="A17:G17"/>
    <mergeCell ref="A18:G18"/>
    <mergeCell ref="A20:G20"/>
    <mergeCell ref="A26:G26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8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showGridLines="0" topLeftCell="A10" workbookViewId="0">
      <selection activeCell="A5" sqref="A5:D21 A28:D40"/>
    </sheetView>
  </sheetViews>
  <sheetFormatPr baseColWidth="10" defaultRowHeight="11.25" x14ac:dyDescent="0.25"/>
  <cols>
    <col min="1" max="1" width="10.7109375" style="1" customWidth="1"/>
    <col min="2" max="2" width="50.7109375" style="2" customWidth="1"/>
    <col min="3" max="4" width="20.7109375" style="1" customWidth="1"/>
    <col min="5" max="16384" width="11.42578125" style="1"/>
  </cols>
  <sheetData>
    <row r="1" spans="1:4" ht="12.75" x14ac:dyDescent="0.25">
      <c r="A1" s="268" t="s">
        <v>480</v>
      </c>
      <c r="B1" s="269"/>
      <c r="C1" s="269"/>
      <c r="D1" s="32" t="s">
        <v>317</v>
      </c>
    </row>
    <row r="2" spans="1:4" ht="12.75" x14ac:dyDescent="0.25">
      <c r="A2" s="268" t="s">
        <v>506</v>
      </c>
      <c r="B2" s="269"/>
      <c r="C2" s="269"/>
      <c r="D2" s="32" t="s">
        <v>505</v>
      </c>
    </row>
    <row r="3" spans="1:4" ht="12.75" x14ac:dyDescent="0.25">
      <c r="A3" s="258" t="s">
        <v>80</v>
      </c>
      <c r="B3" s="326"/>
      <c r="C3" s="326"/>
      <c r="D3" s="326"/>
    </row>
    <row r="4" spans="1:4" ht="33.75" x14ac:dyDescent="0.25">
      <c r="A4" s="8"/>
      <c r="B4" s="8" t="s">
        <v>477</v>
      </c>
      <c r="C4" s="8" t="s">
        <v>453</v>
      </c>
      <c r="D4" s="8" t="s">
        <v>452</v>
      </c>
    </row>
    <row r="5" spans="1:4" ht="12.75" x14ac:dyDescent="0.25">
      <c r="A5" s="262" t="s">
        <v>504</v>
      </c>
      <c r="B5" s="263"/>
      <c r="C5" s="12">
        <v>2363392343</v>
      </c>
      <c r="D5" s="12">
        <v>636223498</v>
      </c>
    </row>
    <row r="6" spans="1:4" ht="12.75" x14ac:dyDescent="0.25">
      <c r="A6" s="254" t="s">
        <v>450</v>
      </c>
      <c r="B6" s="255"/>
      <c r="C6" s="24">
        <v>2363392343</v>
      </c>
      <c r="D6" s="24">
        <v>636223498</v>
      </c>
    </row>
    <row r="7" spans="1:4" x14ac:dyDescent="0.25">
      <c r="A7" s="23" t="s">
        <v>68</v>
      </c>
      <c r="B7" s="22" t="s">
        <v>67</v>
      </c>
      <c r="C7" s="21">
        <v>0</v>
      </c>
      <c r="D7" s="21">
        <v>0</v>
      </c>
    </row>
    <row r="8" spans="1:4" x14ac:dyDescent="0.25">
      <c r="A8" s="23" t="s">
        <v>474</v>
      </c>
      <c r="B8" s="22" t="s">
        <v>473</v>
      </c>
      <c r="C8" s="21">
        <v>0</v>
      </c>
      <c r="D8" s="21">
        <v>0</v>
      </c>
    </row>
    <row r="9" spans="1:4" x14ac:dyDescent="0.25">
      <c r="A9" s="23" t="s">
        <v>73</v>
      </c>
      <c r="B9" s="22" t="s">
        <v>472</v>
      </c>
      <c r="C9" s="21">
        <v>4400000</v>
      </c>
      <c r="D9" s="21">
        <v>0</v>
      </c>
    </row>
    <row r="10" spans="1:4" ht="22.5" x14ac:dyDescent="0.25">
      <c r="A10" s="23" t="s">
        <v>471</v>
      </c>
      <c r="B10" s="22" t="s">
        <v>470</v>
      </c>
      <c r="C10" s="21">
        <v>0</v>
      </c>
      <c r="D10" s="21">
        <v>0</v>
      </c>
    </row>
    <row r="11" spans="1:4" x14ac:dyDescent="0.25">
      <c r="A11" s="23" t="s">
        <v>469</v>
      </c>
      <c r="B11" s="22" t="s">
        <v>503</v>
      </c>
      <c r="C11" s="21">
        <v>41047331</v>
      </c>
      <c r="D11" s="21">
        <v>25381516</v>
      </c>
    </row>
    <row r="12" spans="1:4" x14ac:dyDescent="0.25">
      <c r="A12" s="23" t="s">
        <v>467</v>
      </c>
      <c r="B12" s="22" t="s">
        <v>502</v>
      </c>
      <c r="C12" s="21">
        <v>0</v>
      </c>
      <c r="D12" s="21">
        <v>0</v>
      </c>
    </row>
    <row r="13" spans="1:4" x14ac:dyDescent="0.25">
      <c r="A13" s="23" t="s">
        <v>465</v>
      </c>
      <c r="B13" s="22" t="s">
        <v>501</v>
      </c>
      <c r="C13" s="21">
        <v>319271571</v>
      </c>
      <c r="D13" s="21">
        <v>71753348</v>
      </c>
    </row>
    <row r="14" spans="1:4" x14ac:dyDescent="0.25">
      <c r="A14" s="23" t="s">
        <v>463</v>
      </c>
      <c r="B14" s="22" t="s">
        <v>462</v>
      </c>
      <c r="C14" s="21">
        <v>0</v>
      </c>
      <c r="D14" s="21">
        <v>0</v>
      </c>
    </row>
    <row r="15" spans="1:4" x14ac:dyDescent="0.25">
      <c r="A15" s="23" t="s">
        <v>461</v>
      </c>
      <c r="B15" s="22" t="s">
        <v>500</v>
      </c>
      <c r="C15" s="21">
        <v>1998673441</v>
      </c>
      <c r="D15" s="21">
        <v>539088634</v>
      </c>
    </row>
    <row r="16" spans="1:4" ht="22.5" x14ac:dyDescent="0.25">
      <c r="A16" s="23" t="s">
        <v>64</v>
      </c>
      <c r="B16" s="22" t="s">
        <v>63</v>
      </c>
      <c r="C16" s="21">
        <v>0</v>
      </c>
      <c r="D16" s="21">
        <v>0</v>
      </c>
    </row>
    <row r="17" spans="1:4" x14ac:dyDescent="0.25">
      <c r="A17" s="23" t="s">
        <v>62</v>
      </c>
      <c r="B17" s="22" t="s">
        <v>61</v>
      </c>
      <c r="C17" s="21">
        <v>0</v>
      </c>
      <c r="D17" s="21">
        <v>0</v>
      </c>
    </row>
    <row r="18" spans="1:4" x14ac:dyDescent="0.25">
      <c r="A18" s="23" t="s">
        <v>459</v>
      </c>
      <c r="B18" s="22" t="s">
        <v>458</v>
      </c>
      <c r="C18" s="21">
        <v>0</v>
      </c>
      <c r="D18" s="21">
        <v>0</v>
      </c>
    </row>
    <row r="19" spans="1:4" ht="12.75" x14ac:dyDescent="0.25">
      <c r="A19" s="262" t="s">
        <v>435</v>
      </c>
      <c r="B19" s="263"/>
      <c r="C19" s="12">
        <v>0</v>
      </c>
      <c r="D19" s="12">
        <v>0</v>
      </c>
    </row>
    <row r="20" spans="1:4" x14ac:dyDescent="0.25">
      <c r="A20" s="23" t="s">
        <v>390</v>
      </c>
      <c r="B20" s="22" t="s">
        <v>389</v>
      </c>
      <c r="C20" s="21">
        <v>0</v>
      </c>
      <c r="D20" s="21">
        <v>0</v>
      </c>
    </row>
    <row r="21" spans="1:4" x14ac:dyDescent="0.25">
      <c r="A21" s="123" t="s">
        <v>388</v>
      </c>
      <c r="B21" s="65" t="s">
        <v>274</v>
      </c>
      <c r="C21" s="64">
        <v>0</v>
      </c>
      <c r="D21" s="64">
        <v>0</v>
      </c>
    </row>
    <row r="22" spans="1:4" ht="12.75" x14ac:dyDescent="0.25">
      <c r="C22" s="352" t="s">
        <v>434</v>
      </c>
      <c r="D22" s="353"/>
    </row>
    <row r="23" spans="1:4" ht="12.75" x14ac:dyDescent="0.25">
      <c r="A23" s="354" t="s">
        <v>499</v>
      </c>
      <c r="B23" s="307"/>
      <c r="C23" s="12">
        <v>0</v>
      </c>
      <c r="D23" s="12">
        <v>0</v>
      </c>
    </row>
    <row r="24" spans="1:4" ht="12.75" x14ac:dyDescent="0.25">
      <c r="C24" s="355" t="s">
        <v>432</v>
      </c>
      <c r="D24" s="356"/>
    </row>
    <row r="25" spans="1:4" ht="12.75" x14ac:dyDescent="0.25">
      <c r="A25" s="354" t="s">
        <v>498</v>
      </c>
      <c r="B25" s="307"/>
      <c r="C25" s="12">
        <f>C23+C5</f>
        <v>2363392343</v>
      </c>
      <c r="D25" s="12">
        <f>D23+D5</f>
        <v>636223498</v>
      </c>
    </row>
    <row r="26" spans="1:4" x14ac:dyDescent="0.25">
      <c r="A26" s="99" t="s">
        <v>316</v>
      </c>
    </row>
    <row r="27" spans="1:4" ht="33.75" x14ac:dyDescent="0.25">
      <c r="A27" s="8"/>
      <c r="B27" s="8" t="s">
        <v>454</v>
      </c>
      <c r="C27" s="8" t="s">
        <v>453</v>
      </c>
      <c r="D27" s="8" t="s">
        <v>452</v>
      </c>
    </row>
    <row r="28" spans="1:4" ht="12.75" x14ac:dyDescent="0.25">
      <c r="A28" s="262" t="s">
        <v>497</v>
      </c>
      <c r="B28" s="263"/>
      <c r="C28" s="12">
        <v>4436616209</v>
      </c>
      <c r="D28" s="12">
        <v>691482333</v>
      </c>
    </row>
    <row r="29" spans="1:4" ht="12.75" x14ac:dyDescent="0.25">
      <c r="A29" s="254" t="s">
        <v>450</v>
      </c>
      <c r="B29" s="255"/>
      <c r="C29" s="24">
        <v>4118935329</v>
      </c>
      <c r="D29" s="24">
        <v>574756403</v>
      </c>
    </row>
    <row r="30" spans="1:4" x14ac:dyDescent="0.25">
      <c r="A30" s="23" t="s">
        <v>496</v>
      </c>
      <c r="B30" s="22" t="s">
        <v>495</v>
      </c>
      <c r="C30" s="21">
        <v>869115315</v>
      </c>
      <c r="D30" s="21">
        <v>128241498</v>
      </c>
    </row>
    <row r="31" spans="1:4" x14ac:dyDescent="0.25">
      <c r="A31" s="23" t="s">
        <v>494</v>
      </c>
      <c r="B31" s="22" t="s">
        <v>493</v>
      </c>
      <c r="C31" s="21">
        <v>1322798272</v>
      </c>
      <c r="D31" s="21">
        <v>-23042920</v>
      </c>
    </row>
    <row r="32" spans="1:4" x14ac:dyDescent="0.25">
      <c r="A32" s="23" t="s">
        <v>492</v>
      </c>
      <c r="B32" s="22" t="s">
        <v>491</v>
      </c>
      <c r="C32" s="21">
        <v>0</v>
      </c>
      <c r="D32" s="21">
        <v>0</v>
      </c>
    </row>
    <row r="33" spans="1:4" x14ac:dyDescent="0.25">
      <c r="A33" s="23" t="s">
        <v>490</v>
      </c>
      <c r="B33" s="22" t="s">
        <v>489</v>
      </c>
      <c r="C33" s="21">
        <v>1042826601</v>
      </c>
      <c r="D33" s="21">
        <v>96387860</v>
      </c>
    </row>
    <row r="34" spans="1:4" x14ac:dyDescent="0.25">
      <c r="A34" s="23" t="s">
        <v>488</v>
      </c>
      <c r="B34" s="22" t="s">
        <v>487</v>
      </c>
      <c r="C34" s="21">
        <v>0</v>
      </c>
      <c r="D34" s="21">
        <v>0</v>
      </c>
    </row>
    <row r="35" spans="1:4" x14ac:dyDescent="0.25">
      <c r="A35" s="23" t="s">
        <v>486</v>
      </c>
      <c r="B35" s="22" t="s">
        <v>485</v>
      </c>
      <c r="C35" s="21">
        <v>757995</v>
      </c>
      <c r="D35" s="21">
        <v>357995</v>
      </c>
    </row>
    <row r="36" spans="1:4" x14ac:dyDescent="0.25">
      <c r="A36" s="23" t="s">
        <v>484</v>
      </c>
      <c r="B36" s="22" t="s">
        <v>483</v>
      </c>
      <c r="C36" s="21">
        <v>883437146</v>
      </c>
      <c r="D36" s="21">
        <v>372811970</v>
      </c>
    </row>
    <row r="37" spans="1:4" x14ac:dyDescent="0.25">
      <c r="A37" s="23" t="s">
        <v>277</v>
      </c>
      <c r="B37" s="22" t="s">
        <v>276</v>
      </c>
      <c r="C37" s="21">
        <v>0</v>
      </c>
      <c r="D37" s="21">
        <v>0</v>
      </c>
    </row>
    <row r="38" spans="1:4" ht="12.75" x14ac:dyDescent="0.25">
      <c r="A38" s="262" t="s">
        <v>435</v>
      </c>
      <c r="B38" s="263"/>
      <c r="C38" s="12">
        <v>317680880</v>
      </c>
      <c r="D38" s="12">
        <v>116725930</v>
      </c>
    </row>
    <row r="39" spans="1:4" x14ac:dyDescent="0.25">
      <c r="A39" s="23" t="s">
        <v>275</v>
      </c>
      <c r="B39" s="22" t="s">
        <v>274</v>
      </c>
      <c r="C39" s="21">
        <v>0</v>
      </c>
      <c r="D39" s="21">
        <v>0</v>
      </c>
    </row>
    <row r="40" spans="1:4" x14ac:dyDescent="0.25">
      <c r="A40" s="123" t="s">
        <v>271</v>
      </c>
      <c r="B40" s="65" t="s">
        <v>115</v>
      </c>
      <c r="C40" s="64">
        <v>317680880</v>
      </c>
      <c r="D40" s="64">
        <v>116725930</v>
      </c>
    </row>
    <row r="41" spans="1:4" ht="12.75" x14ac:dyDescent="0.25">
      <c r="C41" s="352" t="s">
        <v>434</v>
      </c>
      <c r="D41" s="353"/>
    </row>
    <row r="42" spans="1:4" ht="12.75" x14ac:dyDescent="0.25">
      <c r="A42" s="354" t="s">
        <v>482</v>
      </c>
      <c r="B42" s="307"/>
      <c r="C42" s="12">
        <v>0</v>
      </c>
      <c r="D42" s="12">
        <v>0</v>
      </c>
    </row>
    <row r="43" spans="1:4" ht="12.75" x14ac:dyDescent="0.25">
      <c r="C43" s="355" t="s">
        <v>432</v>
      </c>
      <c r="D43" s="356"/>
    </row>
    <row r="44" spans="1:4" ht="12.75" x14ac:dyDescent="0.25">
      <c r="A44" s="354" t="s">
        <v>481</v>
      </c>
      <c r="B44" s="307"/>
      <c r="C44" s="12">
        <f>C42+C28</f>
        <v>4436616209</v>
      </c>
      <c r="D44" s="12">
        <f>D42+D28</f>
        <v>691482333</v>
      </c>
    </row>
  </sheetData>
  <mergeCells count="17">
    <mergeCell ref="C43:D43"/>
    <mergeCell ref="C41:D41"/>
    <mergeCell ref="A1:C1"/>
    <mergeCell ref="A2:C2"/>
    <mergeCell ref="A3:D3"/>
    <mergeCell ref="A44:B44"/>
    <mergeCell ref="A42:B42"/>
    <mergeCell ref="A38:B38"/>
    <mergeCell ref="A29:B29"/>
    <mergeCell ref="A28:B28"/>
    <mergeCell ref="A25:B25"/>
    <mergeCell ref="A23:B23"/>
    <mergeCell ref="A19:B19"/>
    <mergeCell ref="A6:B6"/>
    <mergeCell ref="A5:B5"/>
    <mergeCell ref="C24:D24"/>
    <mergeCell ref="C22:D22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1" firstPageNumber="11" orientation="landscape" useFirstPageNumber="1" r:id="rId1"/>
  <headerFoot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showGridLines="0" topLeftCell="A7" workbookViewId="0">
      <selection activeCell="A48" sqref="A48"/>
    </sheetView>
  </sheetViews>
  <sheetFormatPr baseColWidth="10" defaultRowHeight="11.25" x14ac:dyDescent="0.25"/>
  <cols>
    <col min="1" max="1" width="10.7109375" style="1" customWidth="1"/>
    <col min="2" max="2" width="50.7109375" style="2" customWidth="1"/>
    <col min="3" max="4" width="20.7109375" style="1" customWidth="1"/>
    <col min="5" max="16384" width="11.42578125" style="1"/>
  </cols>
  <sheetData>
    <row r="1" spans="1:4" ht="12.75" x14ac:dyDescent="0.25">
      <c r="A1" s="268" t="s">
        <v>480</v>
      </c>
      <c r="B1" s="269"/>
      <c r="C1" s="269"/>
      <c r="D1" s="32" t="s">
        <v>317</v>
      </c>
    </row>
    <row r="2" spans="1:4" ht="12.75" x14ac:dyDescent="0.25">
      <c r="A2" s="268" t="s">
        <v>479</v>
      </c>
      <c r="B2" s="269"/>
      <c r="C2" s="269"/>
      <c r="D2" s="32" t="s">
        <v>478</v>
      </c>
    </row>
    <row r="3" spans="1:4" ht="12.75" x14ac:dyDescent="0.25">
      <c r="A3" s="258" t="s">
        <v>78</v>
      </c>
      <c r="B3" s="326"/>
      <c r="C3" s="326"/>
      <c r="D3" s="326"/>
    </row>
    <row r="4" spans="1:4" ht="33.75" x14ac:dyDescent="0.25">
      <c r="A4" s="8"/>
      <c r="B4" s="8" t="s">
        <v>477</v>
      </c>
      <c r="C4" s="8" t="s">
        <v>453</v>
      </c>
      <c r="D4" s="8" t="s">
        <v>452</v>
      </c>
    </row>
    <row r="5" spans="1:4" ht="12.75" x14ac:dyDescent="0.25">
      <c r="A5" s="262" t="s">
        <v>476</v>
      </c>
      <c r="B5" s="263"/>
      <c r="C5" s="12">
        <v>2025975906</v>
      </c>
      <c r="D5" s="12">
        <v>636223498</v>
      </c>
    </row>
    <row r="6" spans="1:4" ht="12.75" x14ac:dyDescent="0.25">
      <c r="A6" s="254" t="s">
        <v>450</v>
      </c>
      <c r="B6" s="255"/>
      <c r="C6" s="24">
        <v>1708295026</v>
      </c>
      <c r="D6" s="24">
        <v>519497568</v>
      </c>
    </row>
    <row r="7" spans="1:4" x14ac:dyDescent="0.25">
      <c r="A7" s="23" t="s">
        <v>68</v>
      </c>
      <c r="B7" s="22" t="s">
        <v>475</v>
      </c>
      <c r="C7" s="21">
        <v>0</v>
      </c>
      <c r="D7" s="21">
        <v>0</v>
      </c>
    </row>
    <row r="8" spans="1:4" x14ac:dyDescent="0.25">
      <c r="A8" s="23" t="s">
        <v>474</v>
      </c>
      <c r="B8" s="22" t="s">
        <v>473</v>
      </c>
      <c r="C8" s="21">
        <v>1706295026</v>
      </c>
      <c r="D8" s="21">
        <v>519497568</v>
      </c>
    </row>
    <row r="9" spans="1:4" x14ac:dyDescent="0.25">
      <c r="A9" s="23" t="s">
        <v>73</v>
      </c>
      <c r="B9" s="22" t="s">
        <v>472</v>
      </c>
      <c r="C9" s="21">
        <v>0</v>
      </c>
      <c r="D9" s="21">
        <v>0</v>
      </c>
    </row>
    <row r="10" spans="1:4" ht="22.5" x14ac:dyDescent="0.25">
      <c r="A10" s="23" t="s">
        <v>471</v>
      </c>
      <c r="B10" s="22" t="s">
        <v>470</v>
      </c>
      <c r="C10" s="21">
        <v>0</v>
      </c>
      <c r="D10" s="21">
        <v>0</v>
      </c>
    </row>
    <row r="11" spans="1:4" x14ac:dyDescent="0.25">
      <c r="A11" s="23" t="s">
        <v>469</v>
      </c>
      <c r="B11" s="22" t="s">
        <v>468</v>
      </c>
      <c r="C11" s="21">
        <v>0</v>
      </c>
      <c r="D11" s="21">
        <v>0</v>
      </c>
    </row>
    <row r="12" spans="1:4" x14ac:dyDescent="0.25">
      <c r="A12" s="23" t="s">
        <v>467</v>
      </c>
      <c r="B12" s="22" t="s">
        <v>466</v>
      </c>
      <c r="C12" s="21">
        <v>0</v>
      </c>
      <c r="D12" s="21">
        <v>0</v>
      </c>
    </row>
    <row r="13" spans="1:4" x14ac:dyDescent="0.25">
      <c r="A13" s="23" t="s">
        <v>465</v>
      </c>
      <c r="B13" s="22" t="s">
        <v>464</v>
      </c>
      <c r="C13" s="21">
        <v>0</v>
      </c>
      <c r="D13" s="21">
        <v>0</v>
      </c>
    </row>
    <row r="14" spans="1:4" x14ac:dyDescent="0.25">
      <c r="A14" s="23" t="s">
        <v>463</v>
      </c>
      <c r="B14" s="22" t="s">
        <v>462</v>
      </c>
      <c r="C14" s="21">
        <v>0</v>
      </c>
      <c r="D14" s="21">
        <v>0</v>
      </c>
    </row>
    <row r="15" spans="1:4" x14ac:dyDescent="0.25">
      <c r="A15" s="23" t="s">
        <v>461</v>
      </c>
      <c r="B15" s="22" t="s">
        <v>460</v>
      </c>
      <c r="C15" s="21">
        <v>0</v>
      </c>
      <c r="D15" s="21">
        <v>0</v>
      </c>
    </row>
    <row r="16" spans="1:4" x14ac:dyDescent="0.25">
      <c r="A16" s="23" t="s">
        <v>62</v>
      </c>
      <c r="B16" s="22" t="s">
        <v>61</v>
      </c>
      <c r="C16" s="21">
        <v>0</v>
      </c>
      <c r="D16" s="21">
        <v>0</v>
      </c>
    </row>
    <row r="17" spans="1:4" x14ac:dyDescent="0.25">
      <c r="A17" s="23" t="s">
        <v>459</v>
      </c>
      <c r="B17" s="22" t="s">
        <v>458</v>
      </c>
      <c r="C17" s="21">
        <v>0</v>
      </c>
      <c r="D17" s="21">
        <v>0</v>
      </c>
    </row>
    <row r="18" spans="1:4" x14ac:dyDescent="0.25">
      <c r="A18" s="23" t="s">
        <v>35</v>
      </c>
      <c r="B18" s="22" t="s">
        <v>323</v>
      </c>
      <c r="C18" s="21">
        <v>2000000</v>
      </c>
      <c r="D18" s="21">
        <v>0</v>
      </c>
    </row>
    <row r="19" spans="1:4" ht="12.75" x14ac:dyDescent="0.25">
      <c r="A19" s="262" t="s">
        <v>435</v>
      </c>
      <c r="B19" s="263"/>
      <c r="C19" s="12">
        <v>317680880</v>
      </c>
      <c r="D19" s="12">
        <v>116725930</v>
      </c>
    </row>
    <row r="20" spans="1:4" x14ac:dyDescent="0.25">
      <c r="A20" s="23" t="s">
        <v>390</v>
      </c>
      <c r="B20" s="22" t="s">
        <v>389</v>
      </c>
      <c r="C20" s="21">
        <v>0</v>
      </c>
      <c r="D20" s="21">
        <v>0</v>
      </c>
    </row>
    <row r="21" spans="1:4" x14ac:dyDescent="0.25">
      <c r="A21" s="23" t="s">
        <v>388</v>
      </c>
      <c r="B21" s="22" t="s">
        <v>274</v>
      </c>
      <c r="C21" s="21">
        <v>0</v>
      </c>
      <c r="D21" s="21">
        <v>0</v>
      </c>
    </row>
    <row r="22" spans="1:4" x14ac:dyDescent="0.25">
      <c r="A22" s="123" t="s">
        <v>32</v>
      </c>
      <c r="B22" s="65" t="s">
        <v>324</v>
      </c>
      <c r="C22" s="64">
        <v>317680880</v>
      </c>
      <c r="D22" s="64">
        <v>116725930</v>
      </c>
    </row>
    <row r="23" spans="1:4" ht="12.75" x14ac:dyDescent="0.25">
      <c r="C23" s="352" t="s">
        <v>434</v>
      </c>
      <c r="D23" s="353"/>
    </row>
    <row r="24" spans="1:4" ht="12.75" x14ac:dyDescent="0.25">
      <c r="A24" s="354" t="s">
        <v>457</v>
      </c>
      <c r="B24" s="307"/>
      <c r="C24" s="12">
        <v>275456289</v>
      </c>
      <c r="D24" s="12">
        <v>275456289</v>
      </c>
    </row>
    <row r="25" spans="1:4" ht="12.75" x14ac:dyDescent="0.25">
      <c r="C25" s="355" t="s">
        <v>434</v>
      </c>
      <c r="D25" s="356"/>
    </row>
    <row r="26" spans="1:4" ht="12.75" x14ac:dyDescent="0.25">
      <c r="A26" s="354" t="s">
        <v>456</v>
      </c>
      <c r="B26" s="307"/>
      <c r="C26" s="12">
        <v>0</v>
      </c>
      <c r="D26" s="12">
        <v>0</v>
      </c>
    </row>
    <row r="27" spans="1:4" ht="12.75" x14ac:dyDescent="0.25">
      <c r="C27" s="355" t="s">
        <v>432</v>
      </c>
      <c r="D27" s="356"/>
    </row>
    <row r="28" spans="1:4" ht="12.75" x14ac:dyDescent="0.25">
      <c r="A28" s="354" t="s">
        <v>455</v>
      </c>
      <c r="B28" s="307"/>
      <c r="C28" s="12">
        <f>C26+C24+C5</f>
        <v>2301432195</v>
      </c>
      <c r="D28" s="12">
        <f>D26+D24+D5</f>
        <v>911679787</v>
      </c>
    </row>
    <row r="29" spans="1:4" x14ac:dyDescent="0.25">
      <c r="A29" s="99" t="s">
        <v>316</v>
      </c>
    </row>
    <row r="30" spans="1:4" ht="33.75" x14ac:dyDescent="0.25">
      <c r="A30" s="8"/>
      <c r="B30" s="8" t="s">
        <v>454</v>
      </c>
      <c r="C30" s="8" t="s">
        <v>453</v>
      </c>
      <c r="D30" s="8" t="s">
        <v>452</v>
      </c>
    </row>
    <row r="31" spans="1:4" ht="12.75" x14ac:dyDescent="0.25">
      <c r="A31" s="262" t="s">
        <v>451</v>
      </c>
      <c r="B31" s="263"/>
      <c r="C31" s="12">
        <v>4206645844</v>
      </c>
      <c r="D31" s="12">
        <v>821945382</v>
      </c>
    </row>
    <row r="32" spans="1:4" ht="12.75" x14ac:dyDescent="0.25">
      <c r="A32" s="254" t="s">
        <v>450</v>
      </c>
      <c r="B32" s="255"/>
      <c r="C32" s="24">
        <v>4206645844</v>
      </c>
      <c r="D32" s="24">
        <v>821945382</v>
      </c>
    </row>
    <row r="33" spans="1:4" x14ac:dyDescent="0.25">
      <c r="A33" s="23" t="s">
        <v>449</v>
      </c>
      <c r="B33" s="22" t="s">
        <v>448</v>
      </c>
      <c r="C33" s="21">
        <v>319149315</v>
      </c>
      <c r="D33" s="21">
        <v>420400</v>
      </c>
    </row>
    <row r="34" spans="1:4" x14ac:dyDescent="0.25">
      <c r="A34" s="23" t="s">
        <v>447</v>
      </c>
      <c r="B34" s="22" t="s">
        <v>446</v>
      </c>
      <c r="C34" s="21">
        <v>2015823789</v>
      </c>
      <c r="D34" s="21">
        <v>1929340</v>
      </c>
    </row>
    <row r="35" spans="1:4" x14ac:dyDescent="0.25">
      <c r="A35" s="23" t="s">
        <v>445</v>
      </c>
      <c r="B35" s="22" t="s">
        <v>251</v>
      </c>
      <c r="C35" s="21">
        <v>181000000</v>
      </c>
      <c r="D35" s="21">
        <v>0</v>
      </c>
    </row>
    <row r="36" spans="1:4" x14ac:dyDescent="0.25">
      <c r="A36" s="23" t="s">
        <v>444</v>
      </c>
      <c r="B36" s="22" t="s">
        <v>282</v>
      </c>
      <c r="C36" s="21">
        <v>971777123</v>
      </c>
      <c r="D36" s="21">
        <v>234783713</v>
      </c>
    </row>
    <row r="37" spans="1:4" x14ac:dyDescent="0.25">
      <c r="A37" s="23" t="s">
        <v>443</v>
      </c>
      <c r="B37" s="22" t="s">
        <v>442</v>
      </c>
      <c r="C37" s="21">
        <v>583930068</v>
      </c>
      <c r="D37" s="21">
        <v>583930068</v>
      </c>
    </row>
    <row r="38" spans="1:4" x14ac:dyDescent="0.25">
      <c r="A38" s="23" t="s">
        <v>441</v>
      </c>
      <c r="B38" s="22" t="s">
        <v>440</v>
      </c>
      <c r="C38" s="21">
        <v>3883688</v>
      </c>
      <c r="D38" s="21">
        <v>0</v>
      </c>
    </row>
    <row r="39" spans="1:4" x14ac:dyDescent="0.25">
      <c r="A39" s="23" t="s">
        <v>439</v>
      </c>
      <c r="B39" s="22" t="s">
        <v>438</v>
      </c>
      <c r="C39" s="21">
        <v>108150000</v>
      </c>
      <c r="D39" s="21">
        <v>500000</v>
      </c>
    </row>
    <row r="40" spans="1:4" x14ac:dyDescent="0.25">
      <c r="A40" s="23" t="s">
        <v>437</v>
      </c>
      <c r="B40" s="22" t="s">
        <v>436</v>
      </c>
      <c r="C40" s="21">
        <v>22931861</v>
      </c>
      <c r="D40" s="21">
        <v>381861</v>
      </c>
    </row>
    <row r="41" spans="1:4" x14ac:dyDescent="0.25">
      <c r="A41" s="23" t="s">
        <v>277</v>
      </c>
      <c r="B41" s="22" t="s">
        <v>276</v>
      </c>
      <c r="C41" s="21">
        <v>0</v>
      </c>
      <c r="D41" s="21">
        <v>0</v>
      </c>
    </row>
    <row r="42" spans="1:4" ht="12.75" x14ac:dyDescent="0.25">
      <c r="A42" s="262" t="s">
        <v>435</v>
      </c>
      <c r="B42" s="263"/>
      <c r="C42" s="12">
        <v>0</v>
      </c>
      <c r="D42" s="12">
        <v>0</v>
      </c>
    </row>
    <row r="43" spans="1:4" x14ac:dyDescent="0.25">
      <c r="A43" s="123" t="s">
        <v>275</v>
      </c>
      <c r="B43" s="65" t="s">
        <v>274</v>
      </c>
      <c r="C43" s="64">
        <v>0</v>
      </c>
      <c r="D43" s="64">
        <v>0</v>
      </c>
    </row>
    <row r="44" spans="1:4" ht="12.75" x14ac:dyDescent="0.25">
      <c r="C44" s="352" t="s">
        <v>434</v>
      </c>
      <c r="D44" s="353"/>
    </row>
    <row r="45" spans="1:4" ht="12.75" x14ac:dyDescent="0.25">
      <c r="A45" s="354" t="s">
        <v>433</v>
      </c>
      <c r="B45" s="307"/>
      <c r="C45" s="12">
        <v>229970365</v>
      </c>
      <c r="D45" s="12">
        <v>229970365</v>
      </c>
    </row>
    <row r="46" spans="1:4" ht="12.75" x14ac:dyDescent="0.25">
      <c r="C46" s="355" t="s">
        <v>432</v>
      </c>
      <c r="D46" s="356"/>
    </row>
    <row r="47" spans="1:4" ht="12.75" x14ac:dyDescent="0.25">
      <c r="A47" s="354" t="s">
        <v>431</v>
      </c>
      <c r="B47" s="307"/>
      <c r="C47" s="12">
        <f>C45+C31</f>
        <v>4436616209</v>
      </c>
      <c r="D47" s="12">
        <f>D45+D31</f>
        <v>1051915747</v>
      </c>
    </row>
    <row r="48" spans="1:4" ht="9" customHeight="1" x14ac:dyDescent="0.25">
      <c r="A48" s="122" t="s">
        <v>430</v>
      </c>
    </row>
  </sheetData>
  <mergeCells count="19">
    <mergeCell ref="A47:B47"/>
    <mergeCell ref="A45:B45"/>
    <mergeCell ref="A42:B42"/>
    <mergeCell ref="A32:B32"/>
    <mergeCell ref="A31:B31"/>
    <mergeCell ref="A5:B5"/>
    <mergeCell ref="C27:D27"/>
    <mergeCell ref="C25:D25"/>
    <mergeCell ref="A1:C1"/>
    <mergeCell ref="A2:C2"/>
    <mergeCell ref="A3:D3"/>
    <mergeCell ref="A26:B26"/>
    <mergeCell ref="A6:B6"/>
    <mergeCell ref="C46:D46"/>
    <mergeCell ref="C44:D44"/>
    <mergeCell ref="C23:D23"/>
    <mergeCell ref="A24:B24"/>
    <mergeCell ref="A19:B19"/>
    <mergeCell ref="A28:B28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86" firstPageNumber="12" orientation="landscape" useFirstPageNumber="1" r:id="rId1"/>
  <headerFoot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H23"/>
  <sheetViews>
    <sheetView showGridLines="0" workbookViewId="0">
      <selection activeCell="I28" sqref="I28"/>
    </sheetView>
  </sheetViews>
  <sheetFormatPr baseColWidth="10" defaultRowHeight="12.75" x14ac:dyDescent="0.2"/>
  <cols>
    <col min="1" max="1" width="2.5703125" style="113" customWidth="1"/>
    <col min="2" max="3" width="11.42578125" style="113"/>
    <col min="4" max="4" width="14.28515625" style="113" customWidth="1"/>
    <col min="5" max="5" width="23" style="113" customWidth="1"/>
    <col min="6" max="6" width="22.140625" style="113" customWidth="1"/>
    <col min="7" max="7" width="30" style="113" customWidth="1"/>
    <col min="8" max="8" width="7.140625" style="113" customWidth="1"/>
    <col min="9" max="16384" width="11.42578125" style="113"/>
  </cols>
  <sheetData>
    <row r="1" spans="1:8" ht="27.75" customHeight="1" x14ac:dyDescent="0.2">
      <c r="A1" s="359" t="s">
        <v>120</v>
      </c>
      <c r="B1" s="360"/>
      <c r="C1" s="360"/>
      <c r="D1" s="360"/>
      <c r="E1" s="360"/>
      <c r="F1" s="360"/>
      <c r="G1" s="360"/>
      <c r="H1" s="121" t="s">
        <v>119</v>
      </c>
    </row>
    <row r="3" spans="1:8" ht="13.5" thickBot="1" x14ac:dyDescent="0.25"/>
    <row r="4" spans="1:8" ht="13.5" thickTop="1" x14ac:dyDescent="0.2">
      <c r="A4" s="120"/>
      <c r="B4" s="361" t="s">
        <v>429</v>
      </c>
      <c r="C4" s="361"/>
      <c r="D4" s="361"/>
      <c r="E4" s="361"/>
      <c r="F4" s="361"/>
      <c r="G4" s="361"/>
      <c r="H4" s="362"/>
    </row>
    <row r="5" spans="1:8" x14ac:dyDescent="0.2">
      <c r="A5" s="116"/>
      <c r="B5" s="363" t="s">
        <v>726</v>
      </c>
      <c r="C5" s="363"/>
      <c r="D5" s="363"/>
      <c r="E5" s="363"/>
      <c r="F5" s="363"/>
      <c r="G5" s="363"/>
      <c r="H5" s="364"/>
    </row>
    <row r="6" spans="1:8" x14ac:dyDescent="0.2">
      <c r="A6" s="116"/>
      <c r="B6" s="363" t="s">
        <v>727</v>
      </c>
      <c r="C6" s="363"/>
      <c r="D6" s="363"/>
      <c r="E6" s="363"/>
      <c r="F6" s="363"/>
      <c r="G6" s="363"/>
      <c r="H6" s="364"/>
    </row>
    <row r="7" spans="1:8" x14ac:dyDescent="0.2">
      <c r="A7" s="116"/>
      <c r="B7" s="363" t="s">
        <v>728</v>
      </c>
      <c r="C7" s="357"/>
      <c r="D7" s="357"/>
      <c r="E7" s="357"/>
      <c r="F7" s="357"/>
      <c r="G7" s="357"/>
      <c r="H7" s="358"/>
    </row>
    <row r="8" spans="1:8" x14ac:dyDescent="0.2">
      <c r="A8" s="116"/>
      <c r="B8" s="357"/>
      <c r="C8" s="357"/>
      <c r="D8" s="357"/>
      <c r="E8" s="357"/>
      <c r="F8" s="357"/>
      <c r="G8" s="357"/>
      <c r="H8" s="358"/>
    </row>
    <row r="9" spans="1:8" x14ac:dyDescent="0.2">
      <c r="A9" s="116"/>
      <c r="B9" s="357" t="s">
        <v>428</v>
      </c>
      <c r="C9" s="357"/>
      <c r="D9" s="357"/>
      <c r="E9" s="357"/>
      <c r="F9" s="357"/>
      <c r="G9" s="357"/>
      <c r="H9" s="358"/>
    </row>
    <row r="10" spans="1:8" x14ac:dyDescent="0.2">
      <c r="A10" s="116"/>
      <c r="B10" s="372" t="s">
        <v>729</v>
      </c>
      <c r="C10" s="372"/>
      <c r="D10" s="372"/>
      <c r="E10" s="372"/>
      <c r="F10" s="372"/>
      <c r="G10" s="372"/>
      <c r="H10" s="373"/>
    </row>
    <row r="11" spans="1:8" x14ac:dyDescent="0.2">
      <c r="A11" s="116"/>
      <c r="B11" s="357"/>
      <c r="C11" s="357"/>
      <c r="D11" s="357"/>
      <c r="E11" s="357"/>
      <c r="F11" s="357"/>
      <c r="G11" s="357"/>
      <c r="H11" s="358"/>
    </row>
    <row r="12" spans="1:8" ht="15.75" customHeight="1" x14ac:dyDescent="0.2">
      <c r="A12" s="116"/>
      <c r="B12" s="357" t="s">
        <v>427</v>
      </c>
      <c r="C12" s="357"/>
      <c r="D12" s="357"/>
      <c r="E12" s="357"/>
      <c r="F12" s="357"/>
      <c r="G12" s="357"/>
      <c r="H12" s="358"/>
    </row>
    <row r="13" spans="1:8" x14ac:dyDescent="0.2">
      <c r="A13" s="116"/>
      <c r="B13" s="357"/>
      <c r="C13" s="357"/>
      <c r="D13" s="357"/>
      <c r="E13" s="357"/>
      <c r="F13" s="357"/>
      <c r="G13" s="357"/>
      <c r="H13" s="358"/>
    </row>
    <row r="14" spans="1:8" x14ac:dyDescent="0.2">
      <c r="A14" s="116"/>
      <c r="B14" s="357" t="s">
        <v>426</v>
      </c>
      <c r="C14" s="357"/>
      <c r="D14" s="357"/>
      <c r="E14" s="357"/>
      <c r="F14" s="357"/>
      <c r="G14" s="357"/>
      <c r="H14" s="358"/>
    </row>
    <row r="15" spans="1:8" ht="12.75" customHeight="1" x14ac:dyDescent="0.2">
      <c r="A15" s="116"/>
      <c r="B15" s="357" t="s">
        <v>425</v>
      </c>
      <c r="C15" s="357"/>
      <c r="D15" s="357"/>
      <c r="E15" s="357"/>
      <c r="F15" s="357"/>
      <c r="G15" s="357"/>
      <c r="H15" s="358"/>
    </row>
    <row r="16" spans="1:8" ht="12" customHeight="1" x14ac:dyDescent="0.2">
      <c r="A16" s="116"/>
      <c r="H16" s="119"/>
    </row>
    <row r="17" spans="1:8" ht="27" customHeight="1" x14ac:dyDescent="0.2">
      <c r="A17" s="116"/>
      <c r="B17" s="357" t="s">
        <v>424</v>
      </c>
      <c r="C17" s="370"/>
      <c r="D17" s="370"/>
      <c r="E17" s="370"/>
      <c r="F17" s="370"/>
      <c r="G17" s="370"/>
      <c r="H17" s="371"/>
    </row>
    <row r="18" spans="1:8" x14ac:dyDescent="0.2">
      <c r="A18" s="116"/>
      <c r="B18" s="118"/>
      <c r="C18" s="118"/>
      <c r="D18" s="118"/>
      <c r="E18" s="118"/>
      <c r="F18" s="118"/>
      <c r="G18" s="118"/>
      <c r="H18" s="117"/>
    </row>
    <row r="19" spans="1:8" x14ac:dyDescent="0.2">
      <c r="A19" s="116"/>
      <c r="B19" s="357" t="s">
        <v>423</v>
      </c>
      <c r="C19" s="357"/>
      <c r="D19" s="357"/>
      <c r="E19" s="357"/>
      <c r="F19" s="357"/>
      <c r="G19" s="357"/>
      <c r="H19" s="358"/>
    </row>
    <row r="20" spans="1:8" x14ac:dyDescent="0.2">
      <c r="A20" s="116"/>
      <c r="B20" s="367" t="s">
        <v>422</v>
      </c>
      <c r="C20" s="368"/>
      <c r="D20" s="368"/>
      <c r="E20" s="368"/>
      <c r="F20" s="368"/>
      <c r="G20" s="368"/>
      <c r="H20" s="369"/>
    </row>
    <row r="21" spans="1:8" x14ac:dyDescent="0.2">
      <c r="A21" s="116"/>
      <c r="B21" s="367" t="s">
        <v>421</v>
      </c>
      <c r="C21" s="368"/>
      <c r="D21" s="368"/>
      <c r="E21" s="368"/>
      <c r="F21" s="368"/>
      <c r="G21" s="368"/>
      <c r="H21" s="115"/>
    </row>
    <row r="22" spans="1:8" ht="13.5" thickBot="1" x14ac:dyDescent="0.25">
      <c r="A22" s="114"/>
      <c r="B22" s="365"/>
      <c r="C22" s="365"/>
      <c r="D22" s="365"/>
      <c r="E22" s="365"/>
      <c r="F22" s="365"/>
      <c r="G22" s="365"/>
      <c r="H22" s="366"/>
    </row>
    <row r="23" spans="1:8" ht="13.5" thickTop="1" x14ac:dyDescent="0.2"/>
  </sheetData>
  <mergeCells count="18">
    <mergeCell ref="B22:H22"/>
    <mergeCell ref="B20:H20"/>
    <mergeCell ref="B17:H17"/>
    <mergeCell ref="B21:G21"/>
    <mergeCell ref="B7:H7"/>
    <mergeCell ref="B8:H8"/>
    <mergeCell ref="B9:H9"/>
    <mergeCell ref="B15:H15"/>
    <mergeCell ref="B19:H19"/>
    <mergeCell ref="B14:H14"/>
    <mergeCell ref="B10:H10"/>
    <mergeCell ref="B11:H11"/>
    <mergeCell ref="B13:H13"/>
    <mergeCell ref="B12:H12"/>
    <mergeCell ref="A1:G1"/>
    <mergeCell ref="B4:H4"/>
    <mergeCell ref="B5:H5"/>
    <mergeCell ref="B6:H6"/>
  </mergeCells>
  <printOptions horizontalCentered="1"/>
  <pageMargins left="0.39370078740157483" right="0.39370078740157483" top="0.78740157480314965" bottom="0.39370078740157483" header="0.31496062992125984" footer="0.31496062992125984"/>
  <pageSetup paperSize="9" firstPageNumber="13" orientation="landscape" useFirstPageNumber="1" r:id="rId1"/>
  <headerFooter alignWithMargins="0"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topLeftCell="A4" workbookViewId="0">
      <selection activeCell="A33" sqref="A33"/>
    </sheetView>
  </sheetViews>
  <sheetFormatPr baseColWidth="10" defaultRowHeight="11.25" x14ac:dyDescent="0.25"/>
  <cols>
    <col min="1" max="1" width="9.7109375" style="1" customWidth="1"/>
    <col min="2" max="2" width="30.7109375" style="2" customWidth="1"/>
    <col min="3" max="11" width="12.7109375" style="1" customWidth="1"/>
    <col min="12" max="16384" width="11.42578125" style="1"/>
  </cols>
  <sheetData>
    <row r="1" spans="1:11" ht="12.75" x14ac:dyDescent="0.25">
      <c r="A1" s="268" t="s">
        <v>120</v>
      </c>
      <c r="B1" s="269"/>
      <c r="C1" s="269"/>
      <c r="D1" s="269"/>
      <c r="E1" s="32" t="s">
        <v>119</v>
      </c>
      <c r="F1" s="103"/>
      <c r="G1" s="103"/>
      <c r="H1" s="103"/>
      <c r="I1" s="103"/>
      <c r="J1" s="103"/>
      <c r="K1" s="103"/>
    </row>
    <row r="2" spans="1:11" ht="12.75" x14ac:dyDescent="0.25">
      <c r="A2" s="268" t="s">
        <v>420</v>
      </c>
      <c r="B2" s="269"/>
      <c r="C2" s="269"/>
      <c r="D2" s="269"/>
      <c r="E2" s="32" t="s">
        <v>415</v>
      </c>
      <c r="F2" s="103"/>
      <c r="G2" s="103"/>
      <c r="H2" s="103"/>
      <c r="I2" s="103"/>
      <c r="J2" s="103"/>
      <c r="K2" s="103"/>
    </row>
    <row r="3" spans="1:11" x14ac:dyDescent="0.25">
      <c r="A3" s="103"/>
      <c r="B3" s="80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67.5" x14ac:dyDescent="0.25">
      <c r="A4" s="111" t="s">
        <v>414</v>
      </c>
      <c r="B4" s="8" t="s">
        <v>314</v>
      </c>
      <c r="C4" s="8" t="s">
        <v>79</v>
      </c>
      <c r="D4" s="8" t="s">
        <v>122</v>
      </c>
      <c r="E4" s="8" t="s">
        <v>419</v>
      </c>
      <c r="F4" s="8" t="s">
        <v>413</v>
      </c>
      <c r="G4" s="8" t="s">
        <v>152</v>
      </c>
      <c r="H4" s="8" t="s">
        <v>418</v>
      </c>
      <c r="I4" s="8" t="s">
        <v>417</v>
      </c>
      <c r="J4" s="8" t="s">
        <v>412</v>
      </c>
      <c r="K4" s="8" t="s">
        <v>94</v>
      </c>
    </row>
    <row r="5" spans="1:11" x14ac:dyDescent="0.25">
      <c r="A5" s="105"/>
      <c r="B5" s="6"/>
      <c r="C5" s="105" t="s">
        <v>318</v>
      </c>
      <c r="D5" s="105" t="s">
        <v>317</v>
      </c>
      <c r="E5" s="105"/>
      <c r="F5" s="105"/>
      <c r="G5" s="105" t="s">
        <v>119</v>
      </c>
      <c r="H5" s="105"/>
      <c r="I5" s="105"/>
      <c r="J5" s="105" t="s">
        <v>411</v>
      </c>
      <c r="K5" s="105" t="s">
        <v>410</v>
      </c>
    </row>
    <row r="6" spans="1:11" x14ac:dyDescent="0.25">
      <c r="A6" s="95" t="s">
        <v>409</v>
      </c>
      <c r="B6" s="94" t="s">
        <v>309</v>
      </c>
      <c r="C6" s="12">
        <v>198554950</v>
      </c>
      <c r="D6" s="12">
        <v>1524213895</v>
      </c>
      <c r="E6" s="12">
        <v>0</v>
      </c>
      <c r="F6" s="12">
        <v>636223498</v>
      </c>
      <c r="G6" s="12">
        <v>636223498</v>
      </c>
      <c r="H6" s="12">
        <v>0</v>
      </c>
      <c r="I6" s="12">
        <v>2160437393</v>
      </c>
      <c r="J6" s="12">
        <v>2160437393</v>
      </c>
      <c r="K6" s="12">
        <v>2358992343</v>
      </c>
    </row>
    <row r="7" spans="1:11" x14ac:dyDescent="0.25">
      <c r="A7" s="23" t="s">
        <v>408</v>
      </c>
      <c r="B7" s="22" t="s">
        <v>307</v>
      </c>
      <c r="C7" s="21">
        <v>68823615</v>
      </c>
      <c r="D7" s="21">
        <v>68883109</v>
      </c>
      <c r="E7" s="21">
        <v>0</v>
      </c>
      <c r="F7" s="21">
        <v>9852771</v>
      </c>
      <c r="G7" s="21">
        <v>9852771</v>
      </c>
      <c r="H7" s="21">
        <v>0</v>
      </c>
      <c r="I7" s="21">
        <v>78735880</v>
      </c>
      <c r="J7" s="21">
        <v>78735880</v>
      </c>
      <c r="K7" s="21">
        <v>147559495</v>
      </c>
    </row>
    <row r="8" spans="1:11" x14ac:dyDescent="0.25">
      <c r="A8" s="23" t="s">
        <v>407</v>
      </c>
      <c r="B8" s="22" t="s">
        <v>305</v>
      </c>
      <c r="C8" s="21">
        <v>1500000</v>
      </c>
      <c r="D8" s="21">
        <v>1380895</v>
      </c>
      <c r="E8" s="21">
        <v>0</v>
      </c>
      <c r="F8" s="21">
        <v>0</v>
      </c>
      <c r="G8" s="21">
        <v>0</v>
      </c>
      <c r="H8" s="21">
        <v>0</v>
      </c>
      <c r="I8" s="21">
        <v>1380895</v>
      </c>
      <c r="J8" s="21">
        <v>1380895</v>
      </c>
      <c r="K8" s="21">
        <v>2880895</v>
      </c>
    </row>
    <row r="9" spans="1:11" x14ac:dyDescent="0.25">
      <c r="A9" s="23" t="s">
        <v>406</v>
      </c>
      <c r="B9" s="22" t="s">
        <v>303</v>
      </c>
      <c r="C9" s="21">
        <v>802800</v>
      </c>
      <c r="D9" s="21">
        <v>586322</v>
      </c>
      <c r="E9" s="21">
        <v>0</v>
      </c>
      <c r="F9" s="21">
        <v>0</v>
      </c>
      <c r="G9" s="21">
        <v>0</v>
      </c>
      <c r="H9" s="21">
        <v>0</v>
      </c>
      <c r="I9" s="21">
        <v>586322</v>
      </c>
      <c r="J9" s="21">
        <v>586322</v>
      </c>
      <c r="K9" s="21">
        <v>1389122</v>
      </c>
    </row>
    <row r="10" spans="1:11" ht="22.5" x14ac:dyDescent="0.25">
      <c r="A10" s="23" t="s">
        <v>405</v>
      </c>
      <c r="B10" s="22" t="s">
        <v>301</v>
      </c>
      <c r="C10" s="21">
        <v>17698120</v>
      </c>
      <c r="D10" s="21">
        <v>701562803</v>
      </c>
      <c r="E10" s="21">
        <v>0</v>
      </c>
      <c r="F10" s="21">
        <v>303936801</v>
      </c>
      <c r="G10" s="21">
        <v>303936801</v>
      </c>
      <c r="H10" s="21">
        <v>0</v>
      </c>
      <c r="I10" s="21">
        <v>1005499604</v>
      </c>
      <c r="J10" s="21">
        <v>1005499604</v>
      </c>
      <c r="K10" s="21">
        <v>1023197724</v>
      </c>
    </row>
    <row r="11" spans="1:11" x14ac:dyDescent="0.25">
      <c r="A11" s="23" t="s">
        <v>404</v>
      </c>
      <c r="B11" s="22" t="s">
        <v>299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</row>
    <row r="12" spans="1:11" x14ac:dyDescent="0.25">
      <c r="A12" s="23" t="s">
        <v>403</v>
      </c>
      <c r="B12" s="22" t="s">
        <v>297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</row>
    <row r="13" spans="1:11" ht="22.5" x14ac:dyDescent="0.25">
      <c r="A13" s="23" t="s">
        <v>402</v>
      </c>
      <c r="B13" s="22" t="s">
        <v>295</v>
      </c>
      <c r="C13" s="21">
        <v>1682800</v>
      </c>
      <c r="D13" s="21">
        <v>46989</v>
      </c>
      <c r="E13" s="21">
        <v>0</v>
      </c>
      <c r="F13" s="21">
        <v>3350000</v>
      </c>
      <c r="G13" s="21">
        <v>3350000</v>
      </c>
      <c r="H13" s="21">
        <v>0</v>
      </c>
      <c r="I13" s="21">
        <v>3396989</v>
      </c>
      <c r="J13" s="21">
        <v>3396989</v>
      </c>
      <c r="K13" s="21">
        <v>5079789</v>
      </c>
    </row>
    <row r="14" spans="1:11" x14ac:dyDescent="0.25">
      <c r="A14" s="23" t="s">
        <v>401</v>
      </c>
      <c r="B14" s="22" t="s">
        <v>293</v>
      </c>
      <c r="C14" s="21">
        <v>28634027</v>
      </c>
      <c r="D14" s="21">
        <v>433596173</v>
      </c>
      <c r="E14" s="21">
        <v>0</v>
      </c>
      <c r="F14" s="21">
        <v>73446776</v>
      </c>
      <c r="G14" s="21">
        <v>73446776</v>
      </c>
      <c r="H14" s="21">
        <v>0</v>
      </c>
      <c r="I14" s="21">
        <v>507042949</v>
      </c>
      <c r="J14" s="21">
        <v>507042949</v>
      </c>
      <c r="K14" s="21">
        <v>535676976</v>
      </c>
    </row>
    <row r="15" spans="1:11" x14ac:dyDescent="0.25">
      <c r="A15" s="23" t="s">
        <v>400</v>
      </c>
      <c r="B15" s="22" t="s">
        <v>291</v>
      </c>
      <c r="C15" s="21">
        <v>70518588</v>
      </c>
      <c r="D15" s="21">
        <v>296838072</v>
      </c>
      <c r="E15" s="21">
        <v>0</v>
      </c>
      <c r="F15" s="21">
        <v>231027818</v>
      </c>
      <c r="G15" s="21">
        <v>231027818</v>
      </c>
      <c r="H15" s="21">
        <v>0</v>
      </c>
      <c r="I15" s="21">
        <v>527865890</v>
      </c>
      <c r="J15" s="21">
        <v>527865890</v>
      </c>
      <c r="K15" s="21">
        <v>598384478</v>
      </c>
    </row>
    <row r="16" spans="1:11" x14ac:dyDescent="0.25">
      <c r="A16" s="23" t="s">
        <v>399</v>
      </c>
      <c r="B16" s="22" t="s">
        <v>289</v>
      </c>
      <c r="C16" s="21">
        <v>8895000</v>
      </c>
      <c r="D16" s="21">
        <v>21319532</v>
      </c>
      <c r="E16" s="21">
        <v>0</v>
      </c>
      <c r="F16" s="21">
        <v>14609332</v>
      </c>
      <c r="G16" s="21">
        <v>14609332</v>
      </c>
      <c r="H16" s="21">
        <v>0</v>
      </c>
      <c r="I16" s="21">
        <v>35928864</v>
      </c>
      <c r="J16" s="21">
        <v>35928864</v>
      </c>
      <c r="K16" s="21">
        <v>44823864</v>
      </c>
    </row>
    <row r="17" spans="1:11" x14ac:dyDescent="0.25">
      <c r="A17" s="95" t="s">
        <v>398</v>
      </c>
      <c r="B17" s="94" t="s">
        <v>287</v>
      </c>
      <c r="C17" s="12">
        <v>4400000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4400000</v>
      </c>
    </row>
    <row r="18" spans="1:11" x14ac:dyDescent="0.25">
      <c r="A18" s="23" t="s">
        <v>397</v>
      </c>
      <c r="B18" s="22" t="s">
        <v>396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</row>
    <row r="19" spans="1:11" x14ac:dyDescent="0.25">
      <c r="A19" s="23" t="s">
        <v>395</v>
      </c>
      <c r="B19" s="22" t="s">
        <v>282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</row>
    <row r="20" spans="1:11" ht="22.5" x14ac:dyDescent="0.25">
      <c r="A20" s="23" t="s">
        <v>394</v>
      </c>
      <c r="B20" s="22" t="s">
        <v>393</v>
      </c>
      <c r="C20" s="21">
        <v>4400000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4400000</v>
      </c>
    </row>
    <row r="21" spans="1:11" x14ac:dyDescent="0.25">
      <c r="A21" s="23" t="s">
        <v>392</v>
      </c>
      <c r="B21" s="22" t="s">
        <v>391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</row>
    <row r="22" spans="1:11" x14ac:dyDescent="0.25">
      <c r="A22" s="98" t="s">
        <v>390</v>
      </c>
      <c r="B22" s="97" t="s">
        <v>389</v>
      </c>
      <c r="C22" s="96">
        <v>0</v>
      </c>
      <c r="D22" s="110">
        <v>0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</row>
    <row r="23" spans="1:11" x14ac:dyDescent="0.25">
      <c r="A23" s="98" t="s">
        <v>388</v>
      </c>
      <c r="B23" s="97" t="s">
        <v>274</v>
      </c>
      <c r="C23" s="96">
        <v>0</v>
      </c>
      <c r="D23" s="110">
        <v>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</row>
    <row r="24" spans="1:11" x14ac:dyDescent="0.25">
      <c r="A24" s="95" t="s">
        <v>387</v>
      </c>
      <c r="B24" s="94" t="s">
        <v>386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x14ac:dyDescent="0.25">
      <c r="A25" s="23" t="s">
        <v>385</v>
      </c>
      <c r="B25" s="22" t="s">
        <v>384</v>
      </c>
      <c r="C25" s="21">
        <v>0</v>
      </c>
      <c r="D25" s="112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</row>
    <row r="26" spans="1:11" ht="22.5" x14ac:dyDescent="0.25">
      <c r="A26" s="23" t="s">
        <v>35</v>
      </c>
      <c r="B26" s="22" t="s">
        <v>323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</row>
    <row r="27" spans="1:11" ht="12.75" x14ac:dyDescent="0.25">
      <c r="A27" s="268" t="s">
        <v>269</v>
      </c>
      <c r="B27" s="269"/>
      <c r="C27" s="12">
        <v>202954950</v>
      </c>
      <c r="D27" s="12">
        <v>1524213895</v>
      </c>
      <c r="E27" s="12">
        <v>0</v>
      </c>
      <c r="F27" s="12">
        <v>636223498</v>
      </c>
      <c r="G27" s="12">
        <v>636223498</v>
      </c>
      <c r="H27" s="12">
        <v>0</v>
      </c>
      <c r="I27" s="12">
        <v>2160437393</v>
      </c>
      <c r="J27" s="12">
        <v>2160437393</v>
      </c>
      <c r="K27" s="12">
        <v>2363392343</v>
      </c>
    </row>
    <row r="28" spans="1:11" x14ac:dyDescent="0.25">
      <c r="C28" s="89"/>
      <c r="D28" s="89"/>
      <c r="E28" s="89"/>
      <c r="F28" s="89"/>
      <c r="G28" s="89"/>
      <c r="H28" s="89"/>
      <c r="I28" s="89"/>
      <c r="J28" s="89"/>
      <c r="K28" s="89"/>
    </row>
    <row r="29" spans="1:11" x14ac:dyDescent="0.25">
      <c r="A29" s="95" t="s">
        <v>383</v>
      </c>
      <c r="B29" s="94" t="s">
        <v>382</v>
      </c>
      <c r="C29" s="109">
        <v>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2">
        <v>0</v>
      </c>
      <c r="K29" s="12">
        <v>0</v>
      </c>
    </row>
    <row r="30" spans="1:11" x14ac:dyDescent="0.25">
      <c r="C30" s="89"/>
      <c r="D30" s="89"/>
      <c r="E30" s="89"/>
      <c r="F30" s="89"/>
      <c r="G30" s="89"/>
      <c r="H30" s="89"/>
      <c r="I30" s="89"/>
      <c r="J30" s="89"/>
      <c r="K30" s="89"/>
    </row>
    <row r="31" spans="1:11" ht="12.75" x14ac:dyDescent="0.25">
      <c r="A31" s="268" t="s">
        <v>94</v>
      </c>
      <c r="B31" s="269"/>
      <c r="C31" s="12">
        <f t="shared" ref="C31:K31" si="0">C29+C27</f>
        <v>202954950</v>
      </c>
      <c r="D31" s="12">
        <f t="shared" si="0"/>
        <v>1524213895</v>
      </c>
      <c r="E31" s="12">
        <f t="shared" si="0"/>
        <v>0</v>
      </c>
      <c r="F31" s="12">
        <f t="shared" si="0"/>
        <v>636223498</v>
      </c>
      <c r="G31" s="12">
        <f t="shared" si="0"/>
        <v>636223498</v>
      </c>
      <c r="H31" s="12">
        <f t="shared" si="0"/>
        <v>0</v>
      </c>
      <c r="I31" s="12">
        <f t="shared" si="0"/>
        <v>2160437393</v>
      </c>
      <c r="J31" s="12">
        <f t="shared" si="0"/>
        <v>2160437393</v>
      </c>
      <c r="K31" s="12">
        <f t="shared" si="0"/>
        <v>2363392343</v>
      </c>
    </row>
    <row r="32" spans="1:11" x14ac:dyDescent="0.25">
      <c r="A32" s="9" t="s">
        <v>730</v>
      </c>
    </row>
    <row r="33" spans="1:1" x14ac:dyDescent="0.25">
      <c r="A33" s="9"/>
    </row>
  </sheetData>
  <mergeCells count="4">
    <mergeCell ref="A1:D1"/>
    <mergeCell ref="A2:D2"/>
    <mergeCell ref="A31:B31"/>
    <mergeCell ref="A27:B27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firstPageNumber="14" orientation="landscape" useFirstPageNumber="1" r:id="rId1"/>
  <headerFoot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topLeftCell="A7" workbookViewId="0">
      <selection activeCell="A35" sqref="A35"/>
    </sheetView>
  </sheetViews>
  <sheetFormatPr baseColWidth="10" defaultRowHeight="11.25" x14ac:dyDescent="0.25"/>
  <cols>
    <col min="1" max="1" width="9.7109375" style="1" customWidth="1"/>
    <col min="2" max="2" width="30.7109375" style="2" customWidth="1"/>
    <col min="3" max="11" width="12.7109375" style="1" customWidth="1"/>
    <col min="12" max="16384" width="11.42578125" style="1"/>
  </cols>
  <sheetData>
    <row r="1" spans="1:11" ht="12.75" x14ac:dyDescent="0.25">
      <c r="A1" s="268" t="s">
        <v>120</v>
      </c>
      <c r="B1" s="269"/>
      <c r="C1" s="269"/>
      <c r="D1" s="269"/>
      <c r="E1" s="32" t="s">
        <v>119</v>
      </c>
      <c r="F1" s="103"/>
      <c r="G1" s="103"/>
      <c r="H1" s="103"/>
      <c r="I1" s="103"/>
      <c r="J1" s="103"/>
      <c r="K1" s="103"/>
    </row>
    <row r="2" spans="1:11" ht="12.75" x14ac:dyDescent="0.25">
      <c r="A2" s="268" t="s">
        <v>416</v>
      </c>
      <c r="B2" s="269"/>
      <c r="C2" s="269"/>
      <c r="D2" s="269"/>
      <c r="E2" s="32" t="s">
        <v>415</v>
      </c>
      <c r="F2" s="103"/>
      <c r="G2" s="103"/>
      <c r="H2" s="103"/>
      <c r="I2" s="103"/>
      <c r="J2" s="103"/>
      <c r="K2" s="103"/>
    </row>
    <row r="3" spans="1:11" x14ac:dyDescent="0.25">
      <c r="A3" s="103"/>
      <c r="B3" s="80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56.25" x14ac:dyDescent="0.25">
      <c r="A4" s="111" t="s">
        <v>414</v>
      </c>
      <c r="B4" s="8" t="s">
        <v>314</v>
      </c>
      <c r="C4" s="8" t="s">
        <v>79</v>
      </c>
      <c r="D4" s="8" t="s">
        <v>122</v>
      </c>
      <c r="E4" s="8" t="s">
        <v>413</v>
      </c>
      <c r="F4" s="8" t="s">
        <v>152</v>
      </c>
      <c r="G4" s="8" t="s">
        <v>412</v>
      </c>
      <c r="H4" s="8" t="s">
        <v>94</v>
      </c>
    </row>
    <row r="5" spans="1:11" x14ac:dyDescent="0.25">
      <c r="A5" s="105"/>
      <c r="B5" s="6"/>
      <c r="C5" s="105" t="s">
        <v>318</v>
      </c>
      <c r="D5" s="105" t="s">
        <v>317</v>
      </c>
      <c r="E5" s="105"/>
      <c r="F5" s="105" t="s">
        <v>119</v>
      </c>
      <c r="G5" s="105" t="s">
        <v>411</v>
      </c>
      <c r="H5" s="105" t="s">
        <v>410</v>
      </c>
    </row>
    <row r="6" spans="1:11" x14ac:dyDescent="0.25">
      <c r="A6" s="95" t="s">
        <v>409</v>
      </c>
      <c r="B6" s="94" t="s">
        <v>309</v>
      </c>
      <c r="C6" s="12">
        <v>0</v>
      </c>
      <c r="D6" s="12">
        <v>5966588</v>
      </c>
      <c r="E6" s="12">
        <v>-5608593</v>
      </c>
      <c r="F6" s="12">
        <v>-5608593</v>
      </c>
      <c r="G6" s="12">
        <v>357995</v>
      </c>
      <c r="H6" s="12">
        <v>357995</v>
      </c>
    </row>
    <row r="7" spans="1:11" x14ac:dyDescent="0.25">
      <c r="A7" s="23" t="s">
        <v>408</v>
      </c>
      <c r="B7" s="22" t="s">
        <v>307</v>
      </c>
      <c r="C7" s="21">
        <v>0</v>
      </c>
      <c r="D7" s="21">
        <v>5608593</v>
      </c>
      <c r="E7" s="21">
        <v>-5608593</v>
      </c>
      <c r="F7" s="21">
        <v>-5608593</v>
      </c>
      <c r="G7" s="21">
        <v>0</v>
      </c>
      <c r="H7" s="21">
        <v>0</v>
      </c>
    </row>
    <row r="8" spans="1:11" x14ac:dyDescent="0.25">
      <c r="A8" s="23" t="s">
        <v>407</v>
      </c>
      <c r="B8" s="22" t="s">
        <v>305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</row>
    <row r="9" spans="1:11" x14ac:dyDescent="0.25">
      <c r="A9" s="23" t="s">
        <v>406</v>
      </c>
      <c r="B9" s="22" t="s">
        <v>303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</row>
    <row r="10" spans="1:11" ht="22.5" x14ac:dyDescent="0.25">
      <c r="A10" s="23" t="s">
        <v>405</v>
      </c>
      <c r="B10" s="22" t="s">
        <v>301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</row>
    <row r="11" spans="1:11" x14ac:dyDescent="0.25">
      <c r="A11" s="23" t="s">
        <v>404</v>
      </c>
      <c r="B11" s="22" t="s">
        <v>299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</row>
    <row r="12" spans="1:11" x14ac:dyDescent="0.25">
      <c r="A12" s="23" t="s">
        <v>403</v>
      </c>
      <c r="B12" s="22" t="s">
        <v>297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</row>
    <row r="13" spans="1:11" ht="22.5" x14ac:dyDescent="0.25">
      <c r="A13" s="23" t="s">
        <v>402</v>
      </c>
      <c r="B13" s="22" t="s">
        <v>295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</row>
    <row r="14" spans="1:11" x14ac:dyDescent="0.25">
      <c r="A14" s="23" t="s">
        <v>401</v>
      </c>
      <c r="B14" s="22" t="s">
        <v>293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</row>
    <row r="15" spans="1:11" x14ac:dyDescent="0.25">
      <c r="A15" s="23" t="s">
        <v>400</v>
      </c>
      <c r="B15" s="22" t="s">
        <v>291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</row>
    <row r="16" spans="1:11" x14ac:dyDescent="0.25">
      <c r="A16" s="23" t="s">
        <v>399</v>
      </c>
      <c r="B16" s="22" t="s">
        <v>289</v>
      </c>
      <c r="C16" s="21">
        <v>0</v>
      </c>
      <c r="D16" s="21">
        <v>357995</v>
      </c>
      <c r="E16" s="21">
        <v>0</v>
      </c>
      <c r="F16" s="21">
        <v>0</v>
      </c>
      <c r="G16" s="21">
        <v>357995</v>
      </c>
      <c r="H16" s="21">
        <v>357995</v>
      </c>
    </row>
    <row r="17" spans="1:8" x14ac:dyDescent="0.25">
      <c r="A17" s="95" t="s">
        <v>398</v>
      </c>
      <c r="B17" s="94" t="s">
        <v>287</v>
      </c>
      <c r="C17" s="12">
        <v>0</v>
      </c>
      <c r="D17" s="12">
        <v>1180830870</v>
      </c>
      <c r="E17" s="12">
        <v>587066309</v>
      </c>
      <c r="F17" s="12">
        <v>587066309</v>
      </c>
      <c r="G17" s="12">
        <v>1767897179</v>
      </c>
      <c r="H17" s="12">
        <v>1767897179</v>
      </c>
    </row>
    <row r="18" spans="1:8" x14ac:dyDescent="0.25">
      <c r="A18" s="23" t="s">
        <v>397</v>
      </c>
      <c r="B18" s="22" t="s">
        <v>396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</row>
    <row r="19" spans="1:8" x14ac:dyDescent="0.25">
      <c r="A19" s="23" t="s">
        <v>395</v>
      </c>
      <c r="B19" s="22" t="s">
        <v>282</v>
      </c>
      <c r="C19" s="21">
        <v>0</v>
      </c>
      <c r="D19" s="21">
        <v>1180830870</v>
      </c>
      <c r="E19" s="21">
        <v>587066309</v>
      </c>
      <c r="F19" s="21">
        <v>587066309</v>
      </c>
      <c r="G19" s="21">
        <v>1767897179</v>
      </c>
      <c r="H19" s="21">
        <v>1767897179</v>
      </c>
    </row>
    <row r="20" spans="1:8" ht="22.5" x14ac:dyDescent="0.25">
      <c r="A20" s="23" t="s">
        <v>394</v>
      </c>
      <c r="B20" s="22" t="s">
        <v>393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</row>
    <row r="21" spans="1:8" x14ac:dyDescent="0.25">
      <c r="A21" s="23" t="s">
        <v>392</v>
      </c>
      <c r="B21" s="22" t="s">
        <v>391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</row>
    <row r="22" spans="1:8" x14ac:dyDescent="0.25">
      <c r="A22" s="98" t="s">
        <v>390</v>
      </c>
      <c r="B22" s="97" t="s">
        <v>389</v>
      </c>
      <c r="C22" s="96">
        <v>0</v>
      </c>
      <c r="D22" s="110">
        <v>0</v>
      </c>
      <c r="E22" s="96">
        <v>0</v>
      </c>
      <c r="F22" s="96">
        <v>0</v>
      </c>
      <c r="G22" s="96">
        <v>0</v>
      </c>
      <c r="H22" s="96">
        <v>0</v>
      </c>
    </row>
    <row r="23" spans="1:8" x14ac:dyDescent="0.25">
      <c r="A23" s="98" t="s">
        <v>388</v>
      </c>
      <c r="B23" s="97" t="s">
        <v>274</v>
      </c>
      <c r="C23" s="96">
        <v>0</v>
      </c>
      <c r="D23" s="110">
        <v>0</v>
      </c>
      <c r="E23" s="96">
        <v>0</v>
      </c>
      <c r="F23" s="96">
        <v>0</v>
      </c>
      <c r="G23" s="96">
        <v>0</v>
      </c>
      <c r="H23" s="96">
        <v>0</v>
      </c>
    </row>
    <row r="24" spans="1:8" x14ac:dyDescent="0.25">
      <c r="A24" s="95" t="s">
        <v>387</v>
      </c>
      <c r="B24" s="94" t="s">
        <v>386</v>
      </c>
      <c r="C24" s="12">
        <v>202954950</v>
      </c>
      <c r="D24" s="12">
        <v>0</v>
      </c>
      <c r="E24" s="12">
        <v>116725930</v>
      </c>
      <c r="F24" s="12">
        <v>116725930</v>
      </c>
      <c r="G24" s="12">
        <v>116725930</v>
      </c>
      <c r="H24" s="12">
        <v>319680880</v>
      </c>
    </row>
    <row r="25" spans="1:8" x14ac:dyDescent="0.25">
      <c r="A25" s="23" t="s">
        <v>385</v>
      </c>
      <c r="B25" s="22" t="s">
        <v>384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</row>
    <row r="26" spans="1:8" ht="22.5" x14ac:dyDescent="0.25">
      <c r="A26" s="98" t="s">
        <v>32</v>
      </c>
      <c r="B26" s="97" t="s">
        <v>324</v>
      </c>
      <c r="C26" s="96">
        <v>200954950</v>
      </c>
      <c r="D26" s="110">
        <v>0</v>
      </c>
      <c r="E26" s="96">
        <v>116725930</v>
      </c>
      <c r="F26" s="96">
        <v>116725930</v>
      </c>
      <c r="G26" s="96">
        <v>116725930</v>
      </c>
      <c r="H26" s="96">
        <v>317680880</v>
      </c>
    </row>
    <row r="27" spans="1:8" ht="22.5" x14ac:dyDescent="0.25">
      <c r="A27" s="23" t="s">
        <v>35</v>
      </c>
      <c r="B27" s="22" t="s">
        <v>323</v>
      </c>
      <c r="C27" s="21">
        <v>2000000</v>
      </c>
      <c r="D27" s="21">
        <v>0</v>
      </c>
      <c r="E27" s="21">
        <v>0</v>
      </c>
      <c r="F27" s="21">
        <v>0</v>
      </c>
      <c r="G27" s="21">
        <v>0</v>
      </c>
      <c r="H27" s="21">
        <v>2000000</v>
      </c>
    </row>
    <row r="28" spans="1:8" ht="12.75" x14ac:dyDescent="0.25">
      <c r="A28" s="268" t="s">
        <v>269</v>
      </c>
      <c r="B28" s="269"/>
      <c r="C28" s="12">
        <v>202954950</v>
      </c>
      <c r="D28" s="12">
        <v>1186797458</v>
      </c>
      <c r="E28" s="12">
        <v>698183646</v>
      </c>
      <c r="F28" s="12">
        <v>698183646</v>
      </c>
      <c r="G28" s="12">
        <v>1884981104</v>
      </c>
      <c r="H28" s="12">
        <v>2087936054</v>
      </c>
    </row>
    <row r="29" spans="1:8" x14ac:dyDescent="0.25">
      <c r="C29" s="89"/>
      <c r="D29" s="89"/>
      <c r="E29" s="89"/>
      <c r="F29" s="89"/>
      <c r="G29" s="89"/>
      <c r="H29" s="89"/>
    </row>
    <row r="30" spans="1:8" x14ac:dyDescent="0.25">
      <c r="A30" s="95" t="s">
        <v>383</v>
      </c>
      <c r="B30" s="94" t="s">
        <v>382</v>
      </c>
      <c r="C30" s="109">
        <v>0</v>
      </c>
      <c r="D30" s="109">
        <v>0</v>
      </c>
      <c r="E30" s="109">
        <v>0</v>
      </c>
      <c r="F30" s="109">
        <v>0</v>
      </c>
      <c r="G30" s="12">
        <v>275456289</v>
      </c>
      <c r="H30" s="12">
        <v>275456289</v>
      </c>
    </row>
    <row r="31" spans="1:8" ht="22.5" x14ac:dyDescent="0.25">
      <c r="A31" s="38" t="s">
        <v>381</v>
      </c>
      <c r="B31" s="37" t="s">
        <v>380</v>
      </c>
      <c r="C31" s="108">
        <v>0</v>
      </c>
      <c r="D31" s="108">
        <v>0</v>
      </c>
      <c r="E31" s="108">
        <v>0</v>
      </c>
      <c r="F31" s="108">
        <v>0</v>
      </c>
      <c r="G31" s="24">
        <v>0</v>
      </c>
      <c r="H31" s="24">
        <v>0</v>
      </c>
    </row>
    <row r="32" spans="1:8" x14ac:dyDescent="0.25">
      <c r="C32" s="89"/>
      <c r="D32" s="89"/>
      <c r="E32" s="89"/>
      <c r="F32" s="89"/>
      <c r="G32" s="89"/>
      <c r="H32" s="89"/>
    </row>
    <row r="33" spans="1:8" ht="12.75" x14ac:dyDescent="0.25">
      <c r="A33" s="268" t="s">
        <v>94</v>
      </c>
      <c r="B33" s="269"/>
      <c r="C33" s="12">
        <f t="shared" ref="C33:H33" si="0">C31+C30+C28</f>
        <v>202954950</v>
      </c>
      <c r="D33" s="12">
        <f t="shared" si="0"/>
        <v>1186797458</v>
      </c>
      <c r="E33" s="12">
        <f t="shared" si="0"/>
        <v>698183646</v>
      </c>
      <c r="F33" s="12">
        <f t="shared" si="0"/>
        <v>698183646</v>
      </c>
      <c r="G33" s="12">
        <f t="shared" si="0"/>
        <v>2160437393</v>
      </c>
      <c r="H33" s="12">
        <f t="shared" si="0"/>
        <v>2363392343</v>
      </c>
    </row>
    <row r="34" spans="1:8" x14ac:dyDescent="0.25">
      <c r="A34" s="9" t="s">
        <v>730</v>
      </c>
    </row>
    <row r="35" spans="1:8" x14ac:dyDescent="0.25">
      <c r="A35" s="9" t="s">
        <v>379</v>
      </c>
    </row>
  </sheetData>
  <mergeCells count="4">
    <mergeCell ref="A1:D1"/>
    <mergeCell ref="A2:D2"/>
    <mergeCell ref="A33:B33"/>
    <mergeCell ref="A28:B28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5" orientation="landscape" useFirstPageNumber="1" r:id="rId1"/>
  <headerFoot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workbookViewId="0">
      <selection activeCell="A18" sqref="A18:B18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256" width="15.7109375" style="1" customWidth="1"/>
    <col min="257" max="16384" width="11.42578125" style="1"/>
  </cols>
  <sheetData>
    <row r="1" spans="1:9" s="80" customFormat="1" ht="12.75" x14ac:dyDescent="0.25">
      <c r="A1" s="376" t="s">
        <v>120</v>
      </c>
      <c r="B1" s="377"/>
      <c r="C1" s="377"/>
      <c r="D1" s="377"/>
      <c r="E1" s="377"/>
      <c r="F1" s="377"/>
      <c r="G1" s="377"/>
      <c r="H1" s="377"/>
      <c r="I1" s="68" t="s">
        <v>119</v>
      </c>
    </row>
    <row r="2" spans="1:9" s="80" customFormat="1" ht="12.75" x14ac:dyDescent="0.25">
      <c r="A2" s="378" t="s">
        <v>357</v>
      </c>
      <c r="B2" s="379"/>
      <c r="C2" s="379"/>
      <c r="D2" s="379"/>
      <c r="E2" s="379"/>
      <c r="F2" s="379"/>
      <c r="G2" s="379"/>
      <c r="H2" s="379"/>
      <c r="I2" s="8" t="s">
        <v>378</v>
      </c>
    </row>
    <row r="3" spans="1:9" s="80" customFormat="1" ht="12.75" x14ac:dyDescent="0.25">
      <c r="A3" s="380" t="s">
        <v>173</v>
      </c>
      <c r="B3" s="381"/>
      <c r="C3" s="381"/>
      <c r="D3" s="381"/>
      <c r="E3" s="381"/>
      <c r="F3" s="381"/>
      <c r="G3" s="381"/>
      <c r="H3" s="381"/>
      <c r="I3" s="28"/>
    </row>
    <row r="4" spans="1:9" s="80" customFormat="1" x14ac:dyDescent="0.25"/>
    <row r="5" spans="1:9" s="80" customFormat="1" ht="12.75" x14ac:dyDescent="0.25">
      <c r="A5" s="382" t="s">
        <v>377</v>
      </c>
      <c r="B5" s="383"/>
      <c r="C5" s="383"/>
      <c r="D5" s="383"/>
      <c r="E5" s="383"/>
      <c r="F5" s="383"/>
      <c r="G5" s="383"/>
      <c r="H5" s="87" t="s">
        <v>353</v>
      </c>
      <c r="I5" s="86">
        <v>0</v>
      </c>
    </row>
    <row r="6" spans="1:9" s="77" customFormat="1" ht="9" x14ac:dyDescent="0.25">
      <c r="A6" s="79" t="s">
        <v>169</v>
      </c>
      <c r="B6" s="79"/>
      <c r="C6" s="79">
        <v>1</v>
      </c>
      <c r="D6" s="79">
        <v>2</v>
      </c>
      <c r="E6" s="79">
        <v>3</v>
      </c>
      <c r="F6" s="79">
        <v>4</v>
      </c>
      <c r="G6" s="79">
        <v>5</v>
      </c>
      <c r="H6" s="85">
        <v>8</v>
      </c>
      <c r="I6" s="85" t="s">
        <v>94</v>
      </c>
    </row>
    <row r="7" spans="1:9" s="77" customFormat="1" ht="36" x14ac:dyDescent="0.25">
      <c r="A7" s="78" t="s">
        <v>162</v>
      </c>
      <c r="B7" s="78" t="s">
        <v>0</v>
      </c>
      <c r="C7" s="78" t="s">
        <v>265</v>
      </c>
      <c r="D7" s="78" t="s">
        <v>264</v>
      </c>
      <c r="E7" s="78" t="s">
        <v>263</v>
      </c>
      <c r="F7" s="78" t="s">
        <v>262</v>
      </c>
      <c r="G7" s="78" t="s">
        <v>261</v>
      </c>
      <c r="H7" s="78" t="s">
        <v>181</v>
      </c>
      <c r="I7" s="78" t="s">
        <v>157</v>
      </c>
    </row>
    <row r="8" spans="1:9" x14ac:dyDescent="0.25">
      <c r="A8" s="76" t="s">
        <v>352</v>
      </c>
      <c r="C8" s="89"/>
      <c r="D8" s="89"/>
      <c r="E8" s="89"/>
      <c r="F8" s="89"/>
      <c r="G8" s="89"/>
      <c r="H8" s="89"/>
      <c r="I8" s="89">
        <f t="shared" ref="I8:I33" si="0">SUM(C8:H8)</f>
        <v>0</v>
      </c>
    </row>
    <row r="9" spans="1:9" ht="12.75" x14ac:dyDescent="0.25">
      <c r="A9" s="374" t="s">
        <v>79</v>
      </c>
      <c r="B9" s="375"/>
      <c r="C9" s="12">
        <v>0</v>
      </c>
      <c r="D9" s="12">
        <v>9430000</v>
      </c>
      <c r="E9" s="12">
        <v>50551478</v>
      </c>
      <c r="F9" s="12">
        <v>0</v>
      </c>
      <c r="G9" s="12">
        <v>0</v>
      </c>
      <c r="H9" s="12">
        <v>8842137</v>
      </c>
      <c r="I9" s="12">
        <f t="shared" si="0"/>
        <v>68823615</v>
      </c>
    </row>
    <row r="10" spans="1:9" ht="12.75" x14ac:dyDescent="0.25">
      <c r="A10" s="386" t="s">
        <v>122</v>
      </c>
      <c r="B10" s="387"/>
      <c r="C10" s="24">
        <v>0</v>
      </c>
      <c r="D10" s="24">
        <v>18560980</v>
      </c>
      <c r="E10" s="24">
        <v>32208097</v>
      </c>
      <c r="F10" s="24">
        <v>0</v>
      </c>
      <c r="G10" s="24">
        <v>0</v>
      </c>
      <c r="H10" s="24">
        <v>18114032</v>
      </c>
      <c r="I10" s="24">
        <f t="shared" si="0"/>
        <v>68883109</v>
      </c>
    </row>
    <row r="11" spans="1:9" ht="12.75" x14ac:dyDescent="0.25">
      <c r="A11" s="386" t="s">
        <v>731</v>
      </c>
      <c r="B11" s="387"/>
      <c r="C11" s="24">
        <v>0</v>
      </c>
      <c r="D11" s="24">
        <v>7591311</v>
      </c>
      <c r="E11" s="24">
        <v>1590960</v>
      </c>
      <c r="F11" s="24">
        <v>0</v>
      </c>
      <c r="G11" s="24">
        <v>0</v>
      </c>
      <c r="H11" s="24">
        <v>670500</v>
      </c>
      <c r="I11" s="24">
        <f t="shared" si="0"/>
        <v>9852771</v>
      </c>
    </row>
    <row r="12" spans="1:9" ht="12.75" x14ac:dyDescent="0.25">
      <c r="A12" s="386" t="s">
        <v>152</v>
      </c>
      <c r="B12" s="387"/>
      <c r="C12" s="24">
        <v>0</v>
      </c>
      <c r="D12" s="24">
        <v>7591311</v>
      </c>
      <c r="E12" s="24">
        <v>1590960</v>
      </c>
      <c r="F12" s="24">
        <v>0</v>
      </c>
      <c r="G12" s="24">
        <v>0</v>
      </c>
      <c r="H12" s="24">
        <v>670500</v>
      </c>
      <c r="I12" s="24">
        <f t="shared" si="0"/>
        <v>9852771</v>
      </c>
    </row>
    <row r="13" spans="1:9" ht="12.75" x14ac:dyDescent="0.25">
      <c r="A13" s="384" t="s">
        <v>351</v>
      </c>
      <c r="B13" s="385"/>
      <c r="C13" s="64"/>
      <c r="D13" s="64"/>
      <c r="E13" s="64"/>
      <c r="F13" s="64"/>
      <c r="G13" s="64"/>
      <c r="H13" s="64"/>
      <c r="I13" s="64">
        <f t="shared" si="0"/>
        <v>0</v>
      </c>
    </row>
    <row r="14" spans="1:9" ht="12.75" x14ac:dyDescent="0.25">
      <c r="A14" s="384" t="s">
        <v>350</v>
      </c>
      <c r="B14" s="385"/>
      <c r="C14" s="64">
        <v>0</v>
      </c>
      <c r="D14" s="64">
        <v>26152291</v>
      </c>
      <c r="E14" s="64">
        <v>33799057</v>
      </c>
      <c r="F14" s="64">
        <v>0</v>
      </c>
      <c r="G14" s="64">
        <v>0</v>
      </c>
      <c r="H14" s="64">
        <v>18784532</v>
      </c>
      <c r="I14" s="64">
        <f t="shared" si="0"/>
        <v>78735880</v>
      </c>
    </row>
    <row r="15" spans="1:9" x14ac:dyDescent="0.25">
      <c r="A15" s="76" t="s">
        <v>349</v>
      </c>
      <c r="C15" s="89"/>
      <c r="D15" s="89"/>
      <c r="E15" s="89"/>
      <c r="F15" s="89"/>
      <c r="G15" s="89"/>
      <c r="H15" s="89"/>
      <c r="I15" s="89">
        <f t="shared" si="0"/>
        <v>0</v>
      </c>
    </row>
    <row r="16" spans="1:9" ht="12.75" x14ac:dyDescent="0.25">
      <c r="A16" s="374" t="s">
        <v>79</v>
      </c>
      <c r="B16" s="375"/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f t="shared" si="0"/>
        <v>0</v>
      </c>
    </row>
    <row r="17" spans="1:9" ht="12.75" x14ac:dyDescent="0.25">
      <c r="A17" s="386" t="s">
        <v>122</v>
      </c>
      <c r="B17" s="387"/>
      <c r="C17" s="24">
        <v>5608593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f t="shared" si="0"/>
        <v>5608593</v>
      </c>
    </row>
    <row r="18" spans="1:9" ht="12.75" x14ac:dyDescent="0.25">
      <c r="A18" s="386" t="s">
        <v>731</v>
      </c>
      <c r="B18" s="387"/>
      <c r="C18" s="24">
        <v>-5608593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f t="shared" si="0"/>
        <v>-5608593</v>
      </c>
    </row>
    <row r="19" spans="1:9" ht="12.75" x14ac:dyDescent="0.25">
      <c r="A19" s="386" t="s">
        <v>152</v>
      </c>
      <c r="B19" s="387"/>
      <c r="C19" s="24"/>
      <c r="D19" s="24"/>
      <c r="E19" s="24"/>
      <c r="F19" s="24"/>
      <c r="G19" s="24"/>
      <c r="H19" s="24"/>
      <c r="I19" s="24">
        <f t="shared" si="0"/>
        <v>0</v>
      </c>
    </row>
    <row r="20" spans="1:9" x14ac:dyDescent="0.25">
      <c r="A20" s="76"/>
      <c r="C20" s="89"/>
      <c r="D20" s="89"/>
      <c r="E20" s="89"/>
      <c r="F20" s="89"/>
      <c r="G20" s="89"/>
      <c r="H20" s="89"/>
      <c r="I20" s="89">
        <f t="shared" si="0"/>
        <v>0</v>
      </c>
    </row>
    <row r="21" spans="1:9" x14ac:dyDescent="0.25">
      <c r="A21" s="76" t="s">
        <v>347</v>
      </c>
      <c r="C21" s="89"/>
      <c r="D21" s="89"/>
      <c r="E21" s="89"/>
      <c r="F21" s="89"/>
      <c r="G21" s="89"/>
      <c r="H21" s="89"/>
      <c r="I21" s="89">
        <f t="shared" si="0"/>
        <v>0</v>
      </c>
    </row>
    <row r="22" spans="1:9" ht="12.75" x14ac:dyDescent="0.25">
      <c r="A22" s="374" t="s">
        <v>346</v>
      </c>
      <c r="B22" s="375"/>
      <c r="C22" s="12">
        <v>0</v>
      </c>
      <c r="D22" s="12">
        <v>35582291</v>
      </c>
      <c r="E22" s="12">
        <v>84350535</v>
      </c>
      <c r="F22" s="12">
        <v>0</v>
      </c>
      <c r="G22" s="12">
        <v>0</v>
      </c>
      <c r="H22" s="12">
        <v>27626669</v>
      </c>
      <c r="I22" s="12">
        <f t="shared" si="0"/>
        <v>147559495</v>
      </c>
    </row>
    <row r="23" spans="1:9" ht="27" x14ac:dyDescent="0.25">
      <c r="A23" s="73">
        <v>205</v>
      </c>
      <c r="B23" s="72" t="s">
        <v>358</v>
      </c>
      <c r="C23" s="64">
        <v>0</v>
      </c>
      <c r="D23" s="64">
        <v>5215824</v>
      </c>
      <c r="E23" s="64">
        <v>0</v>
      </c>
      <c r="F23" s="64">
        <v>0</v>
      </c>
      <c r="G23" s="64">
        <v>0</v>
      </c>
      <c r="H23" s="64">
        <v>446052</v>
      </c>
      <c r="I23" s="64">
        <f t="shared" si="0"/>
        <v>5661876</v>
      </c>
    </row>
    <row r="24" spans="1:9" x14ac:dyDescent="0.25">
      <c r="A24" s="73">
        <v>213</v>
      </c>
      <c r="B24" s="72" t="s">
        <v>345</v>
      </c>
      <c r="C24" s="64">
        <v>0</v>
      </c>
      <c r="D24" s="64">
        <v>1486198</v>
      </c>
      <c r="E24" s="64">
        <v>2110</v>
      </c>
      <c r="F24" s="64">
        <v>0</v>
      </c>
      <c r="G24" s="64">
        <v>0</v>
      </c>
      <c r="H24" s="64">
        <v>0</v>
      </c>
      <c r="I24" s="64">
        <f t="shared" si="0"/>
        <v>1488308</v>
      </c>
    </row>
    <row r="25" spans="1:9" x14ac:dyDescent="0.25">
      <c r="A25" s="73">
        <v>214</v>
      </c>
      <c r="B25" s="72" t="s">
        <v>376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2201342</v>
      </c>
      <c r="I25" s="64">
        <f t="shared" si="0"/>
        <v>2201342</v>
      </c>
    </row>
    <row r="26" spans="1:9" ht="18" x14ac:dyDescent="0.25">
      <c r="A26" s="73">
        <v>215</v>
      </c>
      <c r="B26" s="72" t="s">
        <v>344</v>
      </c>
      <c r="C26" s="64">
        <v>0</v>
      </c>
      <c r="D26" s="64">
        <v>0</v>
      </c>
      <c r="E26" s="64">
        <v>403390</v>
      </c>
      <c r="F26" s="64">
        <v>0</v>
      </c>
      <c r="G26" s="64">
        <v>0</v>
      </c>
      <c r="H26" s="64">
        <v>1603786</v>
      </c>
      <c r="I26" s="64">
        <f t="shared" si="0"/>
        <v>2007176</v>
      </c>
    </row>
    <row r="27" spans="1:9" x14ac:dyDescent="0.25">
      <c r="A27" s="73">
        <v>218</v>
      </c>
      <c r="B27" s="72" t="s">
        <v>343</v>
      </c>
      <c r="C27" s="64">
        <v>0</v>
      </c>
      <c r="D27" s="64">
        <v>24354277</v>
      </c>
      <c r="E27" s="64">
        <v>16157899</v>
      </c>
      <c r="F27" s="64">
        <v>0</v>
      </c>
      <c r="G27" s="64">
        <v>0</v>
      </c>
      <c r="H27" s="64">
        <v>13518380</v>
      </c>
      <c r="I27" s="64">
        <f t="shared" si="0"/>
        <v>54030556</v>
      </c>
    </row>
    <row r="28" spans="1:9" ht="18" x14ac:dyDescent="0.25">
      <c r="A28" s="73">
        <v>231</v>
      </c>
      <c r="B28" s="72" t="s">
        <v>342</v>
      </c>
      <c r="C28" s="64">
        <v>0</v>
      </c>
      <c r="D28" s="64">
        <v>4525992</v>
      </c>
      <c r="E28" s="64">
        <v>67787136</v>
      </c>
      <c r="F28" s="64">
        <v>0</v>
      </c>
      <c r="G28" s="64">
        <v>0</v>
      </c>
      <c r="H28" s="64">
        <v>9857109</v>
      </c>
      <c r="I28" s="64">
        <f t="shared" si="0"/>
        <v>82170237</v>
      </c>
    </row>
    <row r="29" spans="1:9" x14ac:dyDescent="0.25">
      <c r="A29" s="73"/>
      <c r="B29" s="72"/>
      <c r="C29" s="64"/>
      <c r="D29" s="64"/>
      <c r="E29" s="64"/>
      <c r="F29" s="64"/>
      <c r="G29" s="64"/>
      <c r="H29" s="64"/>
      <c r="I29" s="64">
        <f t="shared" si="0"/>
        <v>0</v>
      </c>
    </row>
    <row r="30" spans="1:9" ht="12.75" x14ac:dyDescent="0.25">
      <c r="A30" s="386" t="s">
        <v>78</v>
      </c>
      <c r="B30" s="387"/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f t="shared" si="0"/>
        <v>0</v>
      </c>
    </row>
    <row r="31" spans="1:9" x14ac:dyDescent="0.25">
      <c r="A31" s="73"/>
      <c r="B31" s="72"/>
      <c r="C31" s="64"/>
      <c r="D31" s="64"/>
      <c r="E31" s="64"/>
      <c r="F31" s="64"/>
      <c r="G31" s="64"/>
      <c r="H31" s="64"/>
      <c r="I31" s="64">
        <f t="shared" si="0"/>
        <v>0</v>
      </c>
    </row>
    <row r="32" spans="1:9" x14ac:dyDescent="0.25">
      <c r="A32" s="76" t="s">
        <v>340</v>
      </c>
      <c r="C32" s="89"/>
      <c r="D32" s="89"/>
      <c r="E32" s="89"/>
      <c r="F32" s="89"/>
      <c r="G32" s="89"/>
      <c r="H32" s="89"/>
      <c r="I32" s="89">
        <f t="shared" si="0"/>
        <v>0</v>
      </c>
    </row>
    <row r="33" spans="1:9" x14ac:dyDescent="0.25">
      <c r="A33" s="107"/>
      <c r="B33" s="106"/>
      <c r="C33" s="3"/>
      <c r="D33" s="3"/>
      <c r="E33" s="3"/>
      <c r="F33" s="3"/>
      <c r="G33" s="3"/>
      <c r="H33" s="3"/>
      <c r="I33" s="3">
        <f t="shared" si="0"/>
        <v>0</v>
      </c>
    </row>
    <row r="34" spans="1:9" ht="9.9499999999999993" customHeight="1" x14ac:dyDescent="0.25">
      <c r="A34" s="9" t="s">
        <v>133</v>
      </c>
      <c r="B34" s="10"/>
      <c r="C34" s="9"/>
      <c r="D34" s="9"/>
      <c r="E34" s="9"/>
      <c r="F34" s="9"/>
    </row>
    <row r="35" spans="1:9" ht="9.9499999999999993" customHeight="1" x14ac:dyDescent="0.25">
      <c r="A35" s="9" t="s">
        <v>339</v>
      </c>
      <c r="B35" s="10"/>
      <c r="C35" s="9"/>
      <c r="D35" s="9"/>
      <c r="E35" s="9"/>
      <c r="F35" s="9"/>
    </row>
  </sheetData>
  <mergeCells count="16">
    <mergeCell ref="A30:B30"/>
    <mergeCell ref="A22:B22"/>
    <mergeCell ref="A19:B19"/>
    <mergeCell ref="A18:B18"/>
    <mergeCell ref="A17:B17"/>
    <mergeCell ref="A16:B16"/>
    <mergeCell ref="A1:H1"/>
    <mergeCell ref="A2:H2"/>
    <mergeCell ref="A3:H3"/>
    <mergeCell ref="A5:G5"/>
    <mergeCell ref="A14:B14"/>
    <mergeCell ref="A13:B13"/>
    <mergeCell ref="A12:B12"/>
    <mergeCell ref="A11:B11"/>
    <mergeCell ref="A10:B10"/>
    <mergeCell ref="A9:B9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firstPageNumber="16" pageOrder="overThenDown" orientation="landscape" useFirstPageNumber="1" r:id="rId1"/>
  <headerFoot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workbookViewId="0">
      <selection activeCell="A11" activeCellId="1" sqref="A18:B18 A11:B11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256" width="15.7109375" style="1" customWidth="1"/>
    <col min="257" max="16384" width="11.42578125" style="1"/>
  </cols>
  <sheetData>
    <row r="1" spans="1:9" s="80" customFormat="1" ht="12.75" x14ac:dyDescent="0.25">
      <c r="A1" s="376" t="s">
        <v>120</v>
      </c>
      <c r="B1" s="377"/>
      <c r="C1" s="377"/>
      <c r="D1" s="377"/>
      <c r="E1" s="377"/>
      <c r="F1" s="377"/>
      <c r="G1" s="377"/>
      <c r="H1" s="377"/>
      <c r="I1" s="68" t="s">
        <v>119</v>
      </c>
    </row>
    <row r="2" spans="1:9" s="80" customFormat="1" ht="12.75" x14ac:dyDescent="0.25">
      <c r="A2" s="378" t="s">
        <v>357</v>
      </c>
      <c r="B2" s="379"/>
      <c r="C2" s="379"/>
      <c r="D2" s="379"/>
      <c r="E2" s="379"/>
      <c r="F2" s="379"/>
      <c r="G2" s="379"/>
      <c r="H2" s="379"/>
      <c r="I2" s="8" t="s">
        <v>375</v>
      </c>
    </row>
    <row r="3" spans="1:9" s="80" customFormat="1" ht="12.75" x14ac:dyDescent="0.25">
      <c r="A3" s="380" t="s">
        <v>173</v>
      </c>
      <c r="B3" s="381"/>
      <c r="C3" s="381"/>
      <c r="D3" s="381"/>
      <c r="E3" s="381"/>
      <c r="F3" s="381"/>
      <c r="G3" s="381"/>
      <c r="H3" s="381"/>
      <c r="I3" s="28"/>
    </row>
    <row r="4" spans="1:9" s="80" customFormat="1" x14ac:dyDescent="0.25"/>
    <row r="5" spans="1:9" s="80" customFormat="1" ht="12.75" x14ac:dyDescent="0.25">
      <c r="A5" s="382" t="s">
        <v>374</v>
      </c>
      <c r="B5" s="383"/>
      <c r="C5" s="383"/>
      <c r="D5" s="383"/>
      <c r="E5" s="383"/>
      <c r="F5" s="383"/>
      <c r="G5" s="383"/>
      <c r="H5" s="87" t="s">
        <v>353</v>
      </c>
      <c r="I5" s="86">
        <v>0</v>
      </c>
    </row>
    <row r="6" spans="1:9" s="77" customFormat="1" ht="9" x14ac:dyDescent="0.25">
      <c r="A6" s="79" t="s">
        <v>169</v>
      </c>
      <c r="B6" s="79"/>
      <c r="C6" s="79">
        <v>0</v>
      </c>
      <c r="D6" s="79">
        <v>1</v>
      </c>
      <c r="E6" s="79">
        <v>2</v>
      </c>
      <c r="F6" s="79">
        <v>3</v>
      </c>
      <c r="G6" s="79">
        <v>4</v>
      </c>
      <c r="H6" s="85">
        <v>8</v>
      </c>
      <c r="I6" s="85" t="s">
        <v>94</v>
      </c>
    </row>
    <row r="7" spans="1:9" s="77" customFormat="1" ht="36" x14ac:dyDescent="0.25">
      <c r="A7" s="78" t="s">
        <v>162</v>
      </c>
      <c r="B7" s="78" t="s">
        <v>0</v>
      </c>
      <c r="C7" s="78" t="s">
        <v>168</v>
      </c>
      <c r="D7" s="78" t="s">
        <v>238</v>
      </c>
      <c r="E7" s="78" t="s">
        <v>237</v>
      </c>
      <c r="F7" s="78" t="s">
        <v>237</v>
      </c>
      <c r="G7" s="78" t="s">
        <v>236</v>
      </c>
      <c r="H7" s="78" t="s">
        <v>181</v>
      </c>
      <c r="I7" s="78" t="s">
        <v>157</v>
      </c>
    </row>
    <row r="8" spans="1:9" x14ac:dyDescent="0.25">
      <c r="A8" s="76" t="s">
        <v>352</v>
      </c>
      <c r="C8" s="89"/>
      <c r="D8" s="89"/>
      <c r="E8" s="89"/>
      <c r="F8" s="89"/>
      <c r="G8" s="89"/>
      <c r="H8" s="89"/>
      <c r="I8" s="89">
        <f t="shared" ref="I8:I28" si="0">SUM(C8:H8)</f>
        <v>0</v>
      </c>
    </row>
    <row r="9" spans="1:9" ht="12.75" x14ac:dyDescent="0.25">
      <c r="A9" s="374" t="s">
        <v>79</v>
      </c>
      <c r="B9" s="375"/>
      <c r="C9" s="12">
        <v>0</v>
      </c>
      <c r="D9" s="12">
        <v>0</v>
      </c>
      <c r="E9" s="12">
        <v>0</v>
      </c>
      <c r="F9" s="12">
        <v>1500000</v>
      </c>
      <c r="G9" s="12">
        <v>0</v>
      </c>
      <c r="H9" s="12">
        <v>0</v>
      </c>
      <c r="I9" s="12">
        <f t="shared" si="0"/>
        <v>1500000</v>
      </c>
    </row>
    <row r="10" spans="1:9" ht="12.75" x14ac:dyDescent="0.25">
      <c r="A10" s="386" t="s">
        <v>122</v>
      </c>
      <c r="B10" s="387"/>
      <c r="C10" s="24">
        <v>0</v>
      </c>
      <c r="D10" s="24">
        <v>0</v>
      </c>
      <c r="E10" s="24">
        <v>0</v>
      </c>
      <c r="F10" s="24">
        <v>1380895</v>
      </c>
      <c r="G10" s="24">
        <v>0</v>
      </c>
      <c r="H10" s="24">
        <v>0</v>
      </c>
      <c r="I10" s="24">
        <f t="shared" si="0"/>
        <v>1380895</v>
      </c>
    </row>
    <row r="11" spans="1:9" ht="12.75" x14ac:dyDescent="0.25">
      <c r="A11" s="386" t="s">
        <v>731</v>
      </c>
      <c r="B11" s="387"/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f t="shared" si="0"/>
        <v>0</v>
      </c>
    </row>
    <row r="12" spans="1:9" ht="12.75" x14ac:dyDescent="0.25">
      <c r="A12" s="386" t="s">
        <v>152</v>
      </c>
      <c r="B12" s="387"/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f t="shared" si="0"/>
        <v>0</v>
      </c>
    </row>
    <row r="13" spans="1:9" ht="12.75" x14ac:dyDescent="0.25">
      <c r="A13" s="384" t="s">
        <v>351</v>
      </c>
      <c r="B13" s="385"/>
      <c r="C13" s="64"/>
      <c r="D13" s="64"/>
      <c r="E13" s="64"/>
      <c r="F13" s="64"/>
      <c r="G13" s="64"/>
      <c r="H13" s="64"/>
      <c r="I13" s="64">
        <f t="shared" si="0"/>
        <v>0</v>
      </c>
    </row>
    <row r="14" spans="1:9" ht="12.75" x14ac:dyDescent="0.25">
      <c r="A14" s="384" t="s">
        <v>350</v>
      </c>
      <c r="B14" s="385"/>
      <c r="C14" s="64">
        <v>0</v>
      </c>
      <c r="D14" s="64">
        <v>0</v>
      </c>
      <c r="E14" s="64">
        <v>0</v>
      </c>
      <c r="F14" s="64">
        <v>1380895</v>
      </c>
      <c r="G14" s="64">
        <v>0</v>
      </c>
      <c r="H14" s="64">
        <v>0</v>
      </c>
      <c r="I14" s="64">
        <f t="shared" si="0"/>
        <v>1380895</v>
      </c>
    </row>
    <row r="15" spans="1:9" x14ac:dyDescent="0.25">
      <c r="A15" s="76" t="s">
        <v>349</v>
      </c>
      <c r="C15" s="89"/>
      <c r="D15" s="89"/>
      <c r="E15" s="89"/>
      <c r="F15" s="89"/>
      <c r="G15" s="89"/>
      <c r="H15" s="89"/>
      <c r="I15" s="89">
        <f t="shared" si="0"/>
        <v>0</v>
      </c>
    </row>
    <row r="16" spans="1:9" ht="12.75" x14ac:dyDescent="0.25">
      <c r="A16" s="374" t="s">
        <v>79</v>
      </c>
      <c r="B16" s="375"/>
      <c r="C16" s="12"/>
      <c r="D16" s="12"/>
      <c r="E16" s="12"/>
      <c r="F16" s="12"/>
      <c r="G16" s="12"/>
      <c r="H16" s="12"/>
      <c r="I16" s="12">
        <f t="shared" si="0"/>
        <v>0</v>
      </c>
    </row>
    <row r="17" spans="1:9" ht="12.75" x14ac:dyDescent="0.25">
      <c r="A17" s="386" t="s">
        <v>122</v>
      </c>
      <c r="B17" s="387"/>
      <c r="C17" s="24"/>
      <c r="D17" s="24"/>
      <c r="E17" s="24"/>
      <c r="F17" s="24"/>
      <c r="G17" s="24"/>
      <c r="H17" s="24"/>
      <c r="I17" s="24">
        <f t="shared" si="0"/>
        <v>0</v>
      </c>
    </row>
    <row r="18" spans="1:9" ht="12.75" x14ac:dyDescent="0.25">
      <c r="A18" s="386" t="s">
        <v>731</v>
      </c>
      <c r="B18" s="387"/>
      <c r="C18" s="24"/>
      <c r="D18" s="24"/>
      <c r="E18" s="24"/>
      <c r="F18" s="24"/>
      <c r="G18" s="24"/>
      <c r="H18" s="24"/>
      <c r="I18" s="24">
        <f t="shared" si="0"/>
        <v>0</v>
      </c>
    </row>
    <row r="19" spans="1:9" ht="12.75" x14ac:dyDescent="0.25">
      <c r="A19" s="386" t="s">
        <v>152</v>
      </c>
      <c r="B19" s="387"/>
      <c r="C19" s="24"/>
      <c r="D19" s="24"/>
      <c r="E19" s="24"/>
      <c r="F19" s="24"/>
      <c r="G19" s="24"/>
      <c r="H19" s="24"/>
      <c r="I19" s="24">
        <f t="shared" si="0"/>
        <v>0</v>
      </c>
    </row>
    <row r="20" spans="1:9" x14ac:dyDescent="0.25">
      <c r="A20" s="76"/>
      <c r="C20" s="89"/>
      <c r="D20" s="89"/>
      <c r="E20" s="89"/>
      <c r="F20" s="89"/>
      <c r="G20" s="89"/>
      <c r="H20" s="89"/>
      <c r="I20" s="89">
        <f t="shared" si="0"/>
        <v>0</v>
      </c>
    </row>
    <row r="21" spans="1:9" x14ac:dyDescent="0.25">
      <c r="A21" s="76" t="s">
        <v>347</v>
      </c>
      <c r="C21" s="89"/>
      <c r="D21" s="89"/>
      <c r="E21" s="89"/>
      <c r="F21" s="89"/>
      <c r="G21" s="89"/>
      <c r="H21" s="89"/>
      <c r="I21" s="89">
        <f t="shared" si="0"/>
        <v>0</v>
      </c>
    </row>
    <row r="22" spans="1:9" ht="12.75" x14ac:dyDescent="0.25">
      <c r="A22" s="374" t="s">
        <v>346</v>
      </c>
      <c r="B22" s="375"/>
      <c r="C22" s="12">
        <v>0</v>
      </c>
      <c r="D22" s="12">
        <v>0</v>
      </c>
      <c r="E22" s="12">
        <v>0</v>
      </c>
      <c r="F22" s="12">
        <v>2880895</v>
      </c>
      <c r="G22" s="12">
        <v>0</v>
      </c>
      <c r="H22" s="12">
        <v>0</v>
      </c>
      <c r="I22" s="12">
        <f t="shared" si="0"/>
        <v>2880895</v>
      </c>
    </row>
    <row r="23" spans="1:9" ht="18" x14ac:dyDescent="0.25">
      <c r="A23" s="73">
        <v>215</v>
      </c>
      <c r="B23" s="72" t="s">
        <v>344</v>
      </c>
      <c r="C23" s="64">
        <v>0</v>
      </c>
      <c r="D23" s="64">
        <v>0</v>
      </c>
      <c r="E23" s="64">
        <v>0</v>
      </c>
      <c r="F23" s="64">
        <v>2880895</v>
      </c>
      <c r="G23" s="64">
        <v>0</v>
      </c>
      <c r="H23" s="64">
        <v>0</v>
      </c>
      <c r="I23" s="64">
        <f t="shared" si="0"/>
        <v>2880895</v>
      </c>
    </row>
    <row r="24" spans="1:9" x14ac:dyDescent="0.25">
      <c r="A24" s="76"/>
      <c r="C24" s="89"/>
      <c r="D24" s="89"/>
      <c r="E24" s="89"/>
      <c r="F24" s="89"/>
      <c r="G24" s="89"/>
      <c r="H24" s="89"/>
      <c r="I24" s="89">
        <f t="shared" si="0"/>
        <v>0</v>
      </c>
    </row>
    <row r="25" spans="1:9" ht="12.75" x14ac:dyDescent="0.25">
      <c r="A25" s="374" t="s">
        <v>78</v>
      </c>
      <c r="B25" s="375"/>
      <c r="C25" s="12"/>
      <c r="D25" s="12"/>
      <c r="E25" s="12"/>
      <c r="F25" s="12"/>
      <c r="G25" s="12"/>
      <c r="H25" s="12"/>
      <c r="I25" s="12">
        <f t="shared" si="0"/>
        <v>0</v>
      </c>
    </row>
    <row r="26" spans="1:9" x14ac:dyDescent="0.25">
      <c r="A26" s="73"/>
      <c r="B26" s="72"/>
      <c r="C26" s="64"/>
      <c r="D26" s="64"/>
      <c r="E26" s="64"/>
      <c r="F26" s="64"/>
      <c r="G26" s="64"/>
      <c r="H26" s="64"/>
      <c r="I26" s="64">
        <f t="shared" si="0"/>
        <v>0</v>
      </c>
    </row>
    <row r="27" spans="1:9" x14ac:dyDescent="0.25">
      <c r="A27" s="76" t="s">
        <v>340</v>
      </c>
      <c r="C27" s="89"/>
      <c r="D27" s="89"/>
      <c r="E27" s="89"/>
      <c r="F27" s="89"/>
      <c r="G27" s="89"/>
      <c r="H27" s="89"/>
      <c r="I27" s="89">
        <f t="shared" si="0"/>
        <v>0</v>
      </c>
    </row>
    <row r="28" spans="1:9" x14ac:dyDescent="0.25">
      <c r="A28" s="107"/>
      <c r="B28" s="106"/>
      <c r="C28" s="3"/>
      <c r="D28" s="3"/>
      <c r="E28" s="3"/>
      <c r="F28" s="3"/>
      <c r="G28" s="3"/>
      <c r="H28" s="3"/>
      <c r="I28" s="3">
        <f t="shared" si="0"/>
        <v>0</v>
      </c>
    </row>
    <row r="29" spans="1:9" ht="9.9499999999999993" customHeight="1" x14ac:dyDescent="0.25">
      <c r="A29" s="9" t="s">
        <v>133</v>
      </c>
      <c r="B29" s="10"/>
      <c r="C29" s="9"/>
      <c r="D29" s="9"/>
      <c r="E29" s="9"/>
      <c r="F29" s="9"/>
    </row>
    <row r="30" spans="1:9" ht="9.9499999999999993" customHeight="1" x14ac:dyDescent="0.25">
      <c r="A30" s="9" t="s">
        <v>339</v>
      </c>
      <c r="B30" s="10"/>
      <c r="C30" s="9"/>
      <c r="D30" s="9"/>
      <c r="E30" s="9"/>
      <c r="F30" s="9"/>
    </row>
  </sheetData>
  <mergeCells count="16">
    <mergeCell ref="A25:B25"/>
    <mergeCell ref="A22:B22"/>
    <mergeCell ref="A19:B19"/>
    <mergeCell ref="A18:B18"/>
    <mergeCell ref="A17:B17"/>
    <mergeCell ref="A16:B16"/>
    <mergeCell ref="A1:H1"/>
    <mergeCell ref="A2:H2"/>
    <mergeCell ref="A3:H3"/>
    <mergeCell ref="A5:G5"/>
    <mergeCell ref="A14:B14"/>
    <mergeCell ref="A13:B13"/>
    <mergeCell ref="A12:B12"/>
    <mergeCell ref="A11:B11"/>
    <mergeCell ref="A10:B10"/>
    <mergeCell ref="A9:B9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firstPageNumber="17" pageOrder="overThenDown" orientation="landscape" useFirstPageNumber="1" r:id="rId1"/>
  <headerFoot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workbookViewId="0">
      <selection activeCell="I18" activeCellId="3" sqref="A11:B11 A18:B18 I11:J11 I18:J18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80" customFormat="1" ht="12.75" x14ac:dyDescent="0.25">
      <c r="A1" s="388" t="s">
        <v>120</v>
      </c>
      <c r="B1" s="389"/>
      <c r="C1" s="389"/>
      <c r="D1" s="389"/>
      <c r="E1" s="389"/>
      <c r="F1" s="389"/>
      <c r="G1" s="390"/>
      <c r="H1" s="8" t="s">
        <v>119</v>
      </c>
      <c r="I1" s="388" t="s">
        <v>120</v>
      </c>
      <c r="J1" s="389"/>
      <c r="K1" s="389"/>
      <c r="L1" s="389"/>
      <c r="M1" s="389"/>
      <c r="N1" s="389"/>
      <c r="O1" s="390"/>
      <c r="P1" s="8" t="s">
        <v>119</v>
      </c>
    </row>
    <row r="2" spans="1:16" s="80" customFormat="1" ht="12.75" x14ac:dyDescent="0.25">
      <c r="A2" s="388" t="s">
        <v>357</v>
      </c>
      <c r="B2" s="389"/>
      <c r="C2" s="389"/>
      <c r="D2" s="389"/>
      <c r="E2" s="389"/>
      <c r="F2" s="389"/>
      <c r="G2" s="390"/>
      <c r="H2" s="8" t="s">
        <v>373</v>
      </c>
      <c r="I2" s="388" t="s">
        <v>357</v>
      </c>
      <c r="J2" s="389"/>
      <c r="K2" s="389"/>
      <c r="L2" s="389"/>
      <c r="M2" s="389"/>
      <c r="N2" s="389"/>
      <c r="O2" s="390"/>
      <c r="P2" s="8" t="s">
        <v>373</v>
      </c>
    </row>
    <row r="3" spans="1:16" s="80" customFormat="1" ht="12.75" x14ac:dyDescent="0.25">
      <c r="A3" s="391" t="s">
        <v>173</v>
      </c>
      <c r="B3" s="392"/>
      <c r="C3" s="392"/>
      <c r="D3" s="392"/>
      <c r="E3" s="392"/>
      <c r="F3" s="392"/>
      <c r="G3" s="393"/>
      <c r="H3" s="28"/>
      <c r="I3" s="391" t="s">
        <v>173</v>
      </c>
      <c r="J3" s="392"/>
      <c r="K3" s="392"/>
      <c r="L3" s="392"/>
      <c r="M3" s="392"/>
      <c r="N3" s="392"/>
      <c r="O3" s="393"/>
      <c r="P3" s="28"/>
    </row>
    <row r="4" spans="1:16" s="80" customFormat="1" x14ac:dyDescent="0.25"/>
    <row r="5" spans="1:16" s="80" customFormat="1" ht="12.75" x14ac:dyDescent="0.25">
      <c r="A5" s="382" t="s">
        <v>372</v>
      </c>
      <c r="B5" s="394"/>
      <c r="C5" s="394"/>
      <c r="D5" s="394"/>
      <c r="E5" s="394"/>
      <c r="F5" s="394"/>
      <c r="G5" s="82" t="s">
        <v>353</v>
      </c>
      <c r="H5" s="83">
        <v>0</v>
      </c>
      <c r="I5" s="382" t="s">
        <v>371</v>
      </c>
      <c r="J5" s="394"/>
      <c r="K5" s="394"/>
      <c r="L5" s="394"/>
      <c r="M5" s="394"/>
      <c r="N5" s="394"/>
      <c r="O5" s="84" t="s">
        <v>353</v>
      </c>
      <c r="P5" s="81">
        <v>0</v>
      </c>
    </row>
    <row r="6" spans="1:16" s="77" customFormat="1" ht="9" x14ac:dyDescent="0.25">
      <c r="A6" s="79" t="s">
        <v>169</v>
      </c>
      <c r="B6" s="79"/>
      <c r="C6" s="79">
        <v>0</v>
      </c>
      <c r="D6" s="79">
        <v>1</v>
      </c>
      <c r="E6" s="79">
        <v>2</v>
      </c>
      <c r="F6" s="79">
        <v>3</v>
      </c>
      <c r="G6" s="79">
        <v>4</v>
      </c>
      <c r="H6" s="79">
        <v>7</v>
      </c>
      <c r="I6" s="79" t="s">
        <v>169</v>
      </c>
      <c r="J6" s="79"/>
      <c r="K6" s="79">
        <v>8</v>
      </c>
      <c r="L6" s="79" t="s">
        <v>94</v>
      </c>
    </row>
    <row r="7" spans="1:16" s="77" customFormat="1" ht="36" x14ac:dyDescent="0.25">
      <c r="A7" s="78" t="s">
        <v>162</v>
      </c>
      <c r="B7" s="78" t="s">
        <v>0</v>
      </c>
      <c r="C7" s="78" t="s">
        <v>168</v>
      </c>
      <c r="D7" s="78" t="s">
        <v>232</v>
      </c>
      <c r="E7" s="78" t="s">
        <v>231</v>
      </c>
      <c r="F7" s="78" t="s">
        <v>230</v>
      </c>
      <c r="G7" s="78" t="s">
        <v>229</v>
      </c>
      <c r="H7" s="78" t="s">
        <v>158</v>
      </c>
      <c r="I7" s="78" t="s">
        <v>162</v>
      </c>
      <c r="J7" s="78" t="s">
        <v>0</v>
      </c>
      <c r="K7" s="78" t="s">
        <v>181</v>
      </c>
      <c r="L7" s="78" t="s">
        <v>157</v>
      </c>
    </row>
    <row r="8" spans="1:16" x14ac:dyDescent="0.25">
      <c r="A8" s="76" t="s">
        <v>352</v>
      </c>
      <c r="C8" s="89"/>
      <c r="D8" s="89"/>
      <c r="E8" s="89"/>
      <c r="F8" s="89"/>
      <c r="G8" s="89"/>
      <c r="H8" s="89"/>
      <c r="I8" s="76" t="s">
        <v>352</v>
      </c>
      <c r="K8" s="89"/>
      <c r="L8" s="89"/>
    </row>
    <row r="9" spans="1:16" ht="12.75" x14ac:dyDescent="0.25">
      <c r="A9" s="374" t="s">
        <v>348</v>
      </c>
      <c r="B9" s="375"/>
      <c r="C9" s="12">
        <v>802800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374" t="s">
        <v>348</v>
      </c>
      <c r="J9" s="375"/>
      <c r="K9" s="12">
        <v>0</v>
      </c>
      <c r="L9" s="12">
        <f t="shared" ref="L9:L14" si="0">SUM(K9:K9)+ SUM(C9:H9)</f>
        <v>802800</v>
      </c>
    </row>
    <row r="10" spans="1:16" ht="12.75" x14ac:dyDescent="0.25">
      <c r="A10" s="386" t="s">
        <v>122</v>
      </c>
      <c r="B10" s="387"/>
      <c r="C10" s="24">
        <v>586322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386" t="s">
        <v>122</v>
      </c>
      <c r="J10" s="387"/>
      <c r="K10" s="24">
        <v>0</v>
      </c>
      <c r="L10" s="24">
        <f t="shared" si="0"/>
        <v>586322</v>
      </c>
    </row>
    <row r="11" spans="1:16" ht="12.75" x14ac:dyDescent="0.25">
      <c r="A11" s="386" t="s">
        <v>731</v>
      </c>
      <c r="B11" s="387"/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386" t="s">
        <v>731</v>
      </c>
      <c r="J11" s="387"/>
      <c r="K11" s="24">
        <v>0</v>
      </c>
      <c r="L11" s="24">
        <f t="shared" si="0"/>
        <v>0</v>
      </c>
    </row>
    <row r="12" spans="1:16" ht="12.75" x14ac:dyDescent="0.25">
      <c r="A12" s="386" t="s">
        <v>152</v>
      </c>
      <c r="B12" s="387"/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386" t="s">
        <v>152</v>
      </c>
      <c r="J12" s="387"/>
      <c r="K12" s="24">
        <v>0</v>
      </c>
      <c r="L12" s="24">
        <f t="shared" si="0"/>
        <v>0</v>
      </c>
    </row>
    <row r="13" spans="1:16" ht="12.75" x14ac:dyDescent="0.25">
      <c r="A13" s="384" t="s">
        <v>351</v>
      </c>
      <c r="B13" s="385"/>
      <c r="C13" s="64"/>
      <c r="D13" s="64"/>
      <c r="E13" s="64"/>
      <c r="F13" s="64"/>
      <c r="G13" s="64"/>
      <c r="H13" s="64"/>
      <c r="I13" s="384" t="s">
        <v>351</v>
      </c>
      <c r="J13" s="385"/>
      <c r="K13" s="64"/>
      <c r="L13" s="64">
        <f t="shared" si="0"/>
        <v>0</v>
      </c>
    </row>
    <row r="14" spans="1:16" ht="12.75" x14ac:dyDescent="0.25">
      <c r="A14" s="384" t="s">
        <v>350</v>
      </c>
      <c r="B14" s="385"/>
      <c r="C14" s="64">
        <v>586322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384" t="s">
        <v>350</v>
      </c>
      <c r="J14" s="385"/>
      <c r="K14" s="64">
        <v>0</v>
      </c>
      <c r="L14" s="64">
        <f t="shared" si="0"/>
        <v>586322</v>
      </c>
    </row>
    <row r="15" spans="1:16" x14ac:dyDescent="0.25">
      <c r="A15" s="76" t="s">
        <v>349</v>
      </c>
      <c r="C15" s="89"/>
      <c r="D15" s="89"/>
      <c r="E15" s="89"/>
      <c r="F15" s="89"/>
      <c r="G15" s="89"/>
      <c r="H15" s="89"/>
      <c r="I15" s="76" t="s">
        <v>349</v>
      </c>
      <c r="K15" s="89"/>
      <c r="L15" s="89"/>
    </row>
    <row r="16" spans="1:16" ht="12.75" x14ac:dyDescent="0.25">
      <c r="A16" s="374" t="s">
        <v>348</v>
      </c>
      <c r="B16" s="375"/>
      <c r="C16" s="12"/>
      <c r="D16" s="12"/>
      <c r="E16" s="12"/>
      <c r="F16" s="12"/>
      <c r="G16" s="12"/>
      <c r="H16" s="12"/>
      <c r="I16" s="374" t="s">
        <v>348</v>
      </c>
      <c r="J16" s="375"/>
      <c r="K16" s="12"/>
      <c r="L16" s="12">
        <f>SUM(K16:K16)+ SUM(C16:H16)</f>
        <v>0</v>
      </c>
    </row>
    <row r="17" spans="1:12" ht="12.75" x14ac:dyDescent="0.25">
      <c r="A17" s="386" t="s">
        <v>122</v>
      </c>
      <c r="B17" s="387"/>
      <c r="C17" s="24"/>
      <c r="D17" s="24"/>
      <c r="E17" s="24"/>
      <c r="F17" s="24"/>
      <c r="G17" s="24"/>
      <c r="H17" s="24"/>
      <c r="I17" s="386" t="s">
        <v>122</v>
      </c>
      <c r="J17" s="387"/>
      <c r="K17" s="24"/>
      <c r="L17" s="24">
        <f>SUM(K17:K17)+ SUM(C17:H17)</f>
        <v>0</v>
      </c>
    </row>
    <row r="18" spans="1:12" ht="12.75" x14ac:dyDescent="0.25">
      <c r="A18" s="386" t="s">
        <v>731</v>
      </c>
      <c r="B18" s="387"/>
      <c r="C18" s="24"/>
      <c r="D18" s="24"/>
      <c r="E18" s="24"/>
      <c r="F18" s="24"/>
      <c r="G18" s="24"/>
      <c r="H18" s="24"/>
      <c r="I18" s="386" t="s">
        <v>731</v>
      </c>
      <c r="J18" s="387"/>
      <c r="K18" s="24"/>
      <c r="L18" s="24">
        <f>SUM(K18:K18)+ SUM(C18:H18)</f>
        <v>0</v>
      </c>
    </row>
    <row r="19" spans="1:12" ht="12.75" x14ac:dyDescent="0.25">
      <c r="A19" s="386" t="s">
        <v>152</v>
      </c>
      <c r="B19" s="387"/>
      <c r="C19" s="24"/>
      <c r="D19" s="24"/>
      <c r="E19" s="24"/>
      <c r="F19" s="24"/>
      <c r="G19" s="24"/>
      <c r="H19" s="24"/>
      <c r="I19" s="386" t="s">
        <v>152</v>
      </c>
      <c r="J19" s="387"/>
      <c r="K19" s="24"/>
      <c r="L19" s="24">
        <f>SUM(K19:K19)+ SUM(C19:H19)</f>
        <v>0</v>
      </c>
    </row>
    <row r="20" spans="1:12" x14ac:dyDescent="0.25">
      <c r="A20" s="76"/>
      <c r="C20" s="89"/>
      <c r="D20" s="89"/>
      <c r="E20" s="89"/>
      <c r="F20" s="89"/>
      <c r="G20" s="89"/>
      <c r="H20" s="89"/>
      <c r="I20" s="76"/>
      <c r="K20" s="89"/>
      <c r="L20" s="89"/>
    </row>
    <row r="21" spans="1:12" x14ac:dyDescent="0.25">
      <c r="A21" s="76" t="s">
        <v>347</v>
      </c>
      <c r="C21" s="89"/>
      <c r="D21" s="89"/>
      <c r="E21" s="89"/>
      <c r="F21" s="89"/>
      <c r="G21" s="89"/>
      <c r="H21" s="89"/>
      <c r="I21" s="76" t="s">
        <v>347</v>
      </c>
      <c r="K21" s="89"/>
      <c r="L21" s="89"/>
    </row>
    <row r="22" spans="1:12" ht="12.75" x14ac:dyDescent="0.25">
      <c r="A22" s="374" t="s">
        <v>346</v>
      </c>
      <c r="B22" s="375"/>
      <c r="C22" s="12">
        <v>1389122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374" t="s">
        <v>346</v>
      </c>
      <c r="J22" s="375"/>
      <c r="K22" s="12">
        <v>0</v>
      </c>
      <c r="L22" s="12">
        <f>SUM(K22:K22)+ SUM(C22:H22)</f>
        <v>1389122</v>
      </c>
    </row>
    <row r="23" spans="1:12" x14ac:dyDescent="0.25">
      <c r="A23" s="73">
        <v>218</v>
      </c>
      <c r="B23" s="72" t="s">
        <v>343</v>
      </c>
      <c r="C23" s="64">
        <v>802800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73">
        <v>218</v>
      </c>
      <c r="J23" s="72" t="s">
        <v>343</v>
      </c>
      <c r="K23" s="64">
        <v>0</v>
      </c>
      <c r="L23" s="64">
        <f>SUM(K23:K23)+ SUM(C23:H23)</f>
        <v>802800</v>
      </c>
    </row>
    <row r="24" spans="1:12" ht="18" x14ac:dyDescent="0.25">
      <c r="A24" s="73">
        <v>231</v>
      </c>
      <c r="B24" s="72" t="s">
        <v>342</v>
      </c>
      <c r="C24" s="64">
        <v>586322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73">
        <v>231</v>
      </c>
      <c r="J24" s="72" t="s">
        <v>342</v>
      </c>
      <c r="K24" s="64">
        <v>0</v>
      </c>
      <c r="L24" s="64">
        <f>SUM(K24:K24)+ SUM(C24:H24)</f>
        <v>586322</v>
      </c>
    </row>
    <row r="25" spans="1:12" x14ac:dyDescent="0.25">
      <c r="A25" s="73"/>
      <c r="B25" s="72"/>
      <c r="C25" s="64"/>
      <c r="D25" s="64"/>
      <c r="E25" s="64"/>
      <c r="F25" s="64"/>
      <c r="G25" s="64"/>
      <c r="H25" s="64"/>
      <c r="I25" s="73"/>
      <c r="J25" s="72"/>
      <c r="K25" s="64"/>
      <c r="L25" s="64"/>
    </row>
    <row r="26" spans="1:12" ht="12.75" x14ac:dyDescent="0.25">
      <c r="A26" s="386" t="s">
        <v>78</v>
      </c>
      <c r="B26" s="387"/>
      <c r="C26" s="24"/>
      <c r="D26" s="24"/>
      <c r="E26" s="24"/>
      <c r="F26" s="24"/>
      <c r="G26" s="24"/>
      <c r="H26" s="24"/>
      <c r="I26" s="386" t="s">
        <v>78</v>
      </c>
      <c r="J26" s="387"/>
      <c r="K26" s="24"/>
      <c r="L26" s="24">
        <f>SUM(K26:K26)+ SUM(C26:H26)</f>
        <v>0</v>
      </c>
    </row>
    <row r="27" spans="1:12" x14ac:dyDescent="0.25">
      <c r="A27" s="73"/>
      <c r="B27" s="72"/>
      <c r="C27" s="64"/>
      <c r="D27" s="64"/>
      <c r="E27" s="64"/>
      <c r="F27" s="64"/>
      <c r="G27" s="64"/>
      <c r="H27" s="64"/>
      <c r="I27" s="73"/>
      <c r="J27" s="72"/>
      <c r="K27" s="64"/>
      <c r="L27" s="64"/>
    </row>
    <row r="28" spans="1:12" x14ac:dyDescent="0.25">
      <c r="A28" s="76" t="s">
        <v>340</v>
      </c>
      <c r="C28" s="89"/>
      <c r="D28" s="89"/>
      <c r="E28" s="89"/>
      <c r="F28" s="89"/>
      <c r="G28" s="89"/>
      <c r="H28" s="89"/>
      <c r="I28" s="76" t="s">
        <v>340</v>
      </c>
      <c r="K28" s="89"/>
      <c r="L28" s="89"/>
    </row>
    <row r="29" spans="1:12" x14ac:dyDescent="0.25">
      <c r="A29" s="107"/>
      <c r="B29" s="106"/>
      <c r="C29" s="3"/>
      <c r="D29" s="3"/>
      <c r="E29" s="3"/>
      <c r="F29" s="3"/>
      <c r="G29" s="3"/>
      <c r="H29" s="3"/>
      <c r="I29" s="107"/>
      <c r="J29" s="106"/>
      <c r="K29" s="3"/>
      <c r="L29" s="3"/>
    </row>
    <row r="30" spans="1:12" ht="9.9499999999999993" customHeight="1" x14ac:dyDescent="0.25">
      <c r="A30" s="9" t="s">
        <v>133</v>
      </c>
      <c r="B30" s="10"/>
      <c r="C30" s="9"/>
      <c r="D30" s="9"/>
      <c r="E30" s="9"/>
      <c r="F30" s="9"/>
    </row>
    <row r="31" spans="1:12" ht="9.9499999999999993" customHeight="1" x14ac:dyDescent="0.25">
      <c r="A31" s="9" t="s">
        <v>339</v>
      </c>
      <c r="B31" s="10"/>
      <c r="C31" s="9"/>
      <c r="D31" s="9"/>
      <c r="E31" s="9"/>
      <c r="F31" s="9"/>
    </row>
  </sheetData>
  <mergeCells count="32">
    <mergeCell ref="A26:B26"/>
    <mergeCell ref="A22:B22"/>
    <mergeCell ref="A19:B19"/>
    <mergeCell ref="A18:B18"/>
    <mergeCell ref="A17:B17"/>
    <mergeCell ref="A16:B16"/>
    <mergeCell ref="A14:B14"/>
    <mergeCell ref="A13:B13"/>
    <mergeCell ref="A12:B12"/>
    <mergeCell ref="A11:B11"/>
    <mergeCell ref="I18:J18"/>
    <mergeCell ref="I19:J19"/>
    <mergeCell ref="I22:J22"/>
    <mergeCell ref="I26:J26"/>
    <mergeCell ref="A5:F5"/>
    <mergeCell ref="I5:N5"/>
    <mergeCell ref="I12:J12"/>
    <mergeCell ref="I13:J13"/>
    <mergeCell ref="I14:J14"/>
    <mergeCell ref="I16:J16"/>
    <mergeCell ref="I17:J17"/>
    <mergeCell ref="A10:B10"/>
    <mergeCell ref="A9:B9"/>
    <mergeCell ref="I9:J9"/>
    <mergeCell ref="I10:J10"/>
    <mergeCell ref="I11:J11"/>
    <mergeCell ref="A1:G1"/>
    <mergeCell ref="A2:G2"/>
    <mergeCell ref="A3:G3"/>
    <mergeCell ref="I1:O1"/>
    <mergeCell ref="I2:O2"/>
    <mergeCell ref="I3:O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8" pageOrder="overThenDown" orientation="landscape" useFirstPageNumber="1" r:id="rId1"/>
  <headerFooter>
    <oddFooter>&amp;CPage &amp;P</oddFooter>
  </headerFooter>
  <colBreaks count="1" manualBreakCount="1">
    <brk id="8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workbookViewId="0">
      <selection activeCell="A18" sqref="A18:B18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80" customFormat="1" ht="12.75" x14ac:dyDescent="0.25">
      <c r="A1" s="388" t="s">
        <v>120</v>
      </c>
      <c r="B1" s="389"/>
      <c r="C1" s="389"/>
      <c r="D1" s="389"/>
      <c r="E1" s="389"/>
      <c r="F1" s="389"/>
      <c r="G1" s="390"/>
      <c r="H1" s="8" t="s">
        <v>119</v>
      </c>
      <c r="I1" s="388" t="s">
        <v>120</v>
      </c>
      <c r="J1" s="389"/>
      <c r="K1" s="389"/>
      <c r="L1" s="389"/>
      <c r="M1" s="389"/>
      <c r="N1" s="389"/>
      <c r="O1" s="390"/>
      <c r="P1" s="8" t="s">
        <v>119</v>
      </c>
    </row>
    <row r="2" spans="1:16" s="80" customFormat="1" ht="12.75" x14ac:dyDescent="0.25">
      <c r="A2" s="388" t="s">
        <v>357</v>
      </c>
      <c r="B2" s="389"/>
      <c r="C2" s="389"/>
      <c r="D2" s="389"/>
      <c r="E2" s="389"/>
      <c r="F2" s="389"/>
      <c r="G2" s="390"/>
      <c r="H2" s="8" t="s">
        <v>370</v>
      </c>
      <c r="I2" s="388" t="s">
        <v>357</v>
      </c>
      <c r="J2" s="389"/>
      <c r="K2" s="389"/>
      <c r="L2" s="389"/>
      <c r="M2" s="389"/>
      <c r="N2" s="389"/>
      <c r="O2" s="390"/>
      <c r="P2" s="8" t="s">
        <v>370</v>
      </c>
    </row>
    <row r="3" spans="1:16" s="80" customFormat="1" ht="12.75" x14ac:dyDescent="0.25">
      <c r="A3" s="391" t="s">
        <v>173</v>
      </c>
      <c r="B3" s="392"/>
      <c r="C3" s="392"/>
      <c r="D3" s="392"/>
      <c r="E3" s="392"/>
      <c r="F3" s="392"/>
      <c r="G3" s="393"/>
      <c r="H3" s="28"/>
      <c r="I3" s="391" t="s">
        <v>173</v>
      </c>
      <c r="J3" s="392"/>
      <c r="K3" s="392"/>
      <c r="L3" s="392"/>
      <c r="M3" s="392"/>
      <c r="N3" s="392"/>
      <c r="O3" s="393"/>
      <c r="P3" s="28"/>
    </row>
    <row r="4" spans="1:16" s="80" customFormat="1" x14ac:dyDescent="0.25"/>
    <row r="5" spans="1:16" s="80" customFormat="1" ht="12.75" x14ac:dyDescent="0.25">
      <c r="A5" s="382" t="s">
        <v>369</v>
      </c>
      <c r="B5" s="394"/>
      <c r="C5" s="394"/>
      <c r="D5" s="394"/>
      <c r="E5" s="394"/>
      <c r="F5" s="394"/>
      <c r="G5" s="82" t="s">
        <v>353</v>
      </c>
      <c r="H5" s="83">
        <v>0</v>
      </c>
      <c r="I5" s="382" t="s">
        <v>368</v>
      </c>
      <c r="J5" s="394"/>
      <c r="K5" s="394"/>
      <c r="L5" s="394"/>
      <c r="M5" s="394"/>
      <c r="N5" s="394"/>
      <c r="O5" s="84" t="s">
        <v>353</v>
      </c>
      <c r="P5" s="81">
        <v>0</v>
      </c>
    </row>
    <row r="6" spans="1:16" s="77" customFormat="1" ht="9" x14ac:dyDescent="0.25">
      <c r="A6" s="79" t="s">
        <v>169</v>
      </c>
      <c r="B6" s="79"/>
      <c r="C6" s="79">
        <v>0</v>
      </c>
      <c r="D6" s="79">
        <v>1</v>
      </c>
      <c r="E6" s="79">
        <v>2</v>
      </c>
      <c r="F6" s="79">
        <v>3</v>
      </c>
      <c r="G6" s="79">
        <v>4</v>
      </c>
      <c r="H6" s="79">
        <v>5</v>
      </c>
      <c r="I6" s="79" t="s">
        <v>169</v>
      </c>
      <c r="J6" s="79"/>
      <c r="K6" s="79">
        <v>8</v>
      </c>
      <c r="L6" s="79" t="s">
        <v>94</v>
      </c>
    </row>
    <row r="7" spans="1:16" s="77" customFormat="1" ht="36" x14ac:dyDescent="0.25">
      <c r="A7" s="78" t="s">
        <v>162</v>
      </c>
      <c r="B7" s="78" t="s">
        <v>0</v>
      </c>
      <c r="C7" s="78" t="s">
        <v>168</v>
      </c>
      <c r="D7" s="78" t="s">
        <v>224</v>
      </c>
      <c r="E7" s="78" t="s">
        <v>223</v>
      </c>
      <c r="F7" s="78" t="s">
        <v>222</v>
      </c>
      <c r="G7" s="78" t="s">
        <v>221</v>
      </c>
      <c r="H7" s="78" t="s">
        <v>158</v>
      </c>
      <c r="I7" s="78" t="s">
        <v>162</v>
      </c>
      <c r="J7" s="78" t="s">
        <v>0</v>
      </c>
      <c r="K7" s="78" t="s">
        <v>181</v>
      </c>
      <c r="L7" s="78" t="s">
        <v>157</v>
      </c>
    </row>
    <row r="8" spans="1:16" x14ac:dyDescent="0.25">
      <c r="A8" s="76" t="s">
        <v>352</v>
      </c>
      <c r="C8" s="89"/>
      <c r="D8" s="89"/>
      <c r="E8" s="89"/>
      <c r="F8" s="89"/>
      <c r="G8" s="89"/>
      <c r="H8" s="89"/>
      <c r="I8" s="76" t="s">
        <v>352</v>
      </c>
      <c r="K8" s="89"/>
      <c r="L8" s="89"/>
    </row>
    <row r="9" spans="1:16" ht="12.75" x14ac:dyDescent="0.25">
      <c r="A9" s="374" t="s">
        <v>348</v>
      </c>
      <c r="B9" s="375"/>
      <c r="C9" s="12">
        <v>0</v>
      </c>
      <c r="D9" s="12">
        <v>9198120</v>
      </c>
      <c r="E9" s="12">
        <v>8500000</v>
      </c>
      <c r="F9" s="12">
        <v>0</v>
      </c>
      <c r="G9" s="12">
        <v>0</v>
      </c>
      <c r="H9" s="12">
        <v>0</v>
      </c>
      <c r="I9" s="374" t="s">
        <v>348</v>
      </c>
      <c r="J9" s="375"/>
      <c r="K9" s="12">
        <v>0</v>
      </c>
      <c r="L9" s="12">
        <f t="shared" ref="L9:L14" si="0">SUM(K9:K9)+ SUM(C9:H9)</f>
        <v>17698120</v>
      </c>
    </row>
    <row r="10" spans="1:16" ht="12.75" x14ac:dyDescent="0.25">
      <c r="A10" s="386" t="s">
        <v>122</v>
      </c>
      <c r="B10" s="387"/>
      <c r="C10" s="24">
        <v>0</v>
      </c>
      <c r="D10" s="24">
        <v>20635306</v>
      </c>
      <c r="E10" s="24">
        <v>680927497</v>
      </c>
      <c r="F10" s="24">
        <v>0</v>
      </c>
      <c r="G10" s="24">
        <v>0</v>
      </c>
      <c r="H10" s="24">
        <v>0</v>
      </c>
      <c r="I10" s="386" t="s">
        <v>122</v>
      </c>
      <c r="J10" s="387"/>
      <c r="K10" s="24">
        <v>0</v>
      </c>
      <c r="L10" s="24">
        <f t="shared" si="0"/>
        <v>701562803</v>
      </c>
    </row>
    <row r="11" spans="1:16" ht="12.75" x14ac:dyDescent="0.25">
      <c r="A11" s="386" t="s">
        <v>731</v>
      </c>
      <c r="B11" s="387"/>
      <c r="C11" s="24">
        <v>0</v>
      </c>
      <c r="D11" s="24">
        <v>6749016</v>
      </c>
      <c r="E11" s="24">
        <v>297187785</v>
      </c>
      <c r="F11" s="24">
        <v>0</v>
      </c>
      <c r="G11" s="24">
        <v>0</v>
      </c>
      <c r="H11" s="24">
        <v>0</v>
      </c>
      <c r="I11" s="386" t="s">
        <v>731</v>
      </c>
      <c r="J11" s="387"/>
      <c r="K11" s="24">
        <v>0</v>
      </c>
      <c r="L11" s="24">
        <f t="shared" si="0"/>
        <v>303936801</v>
      </c>
    </row>
    <row r="12" spans="1:16" ht="12.75" x14ac:dyDescent="0.25">
      <c r="A12" s="386" t="s">
        <v>152</v>
      </c>
      <c r="B12" s="387"/>
      <c r="C12" s="24">
        <v>0</v>
      </c>
      <c r="D12" s="24">
        <v>6749016</v>
      </c>
      <c r="E12" s="24">
        <v>297187785</v>
      </c>
      <c r="F12" s="24">
        <v>0</v>
      </c>
      <c r="G12" s="24">
        <v>0</v>
      </c>
      <c r="H12" s="24">
        <v>0</v>
      </c>
      <c r="I12" s="386" t="s">
        <v>152</v>
      </c>
      <c r="J12" s="387"/>
      <c r="K12" s="24">
        <v>0</v>
      </c>
      <c r="L12" s="24">
        <f t="shared" si="0"/>
        <v>303936801</v>
      </c>
    </row>
    <row r="13" spans="1:16" ht="12.75" x14ac:dyDescent="0.25">
      <c r="A13" s="384" t="s">
        <v>351</v>
      </c>
      <c r="B13" s="385"/>
      <c r="C13" s="64"/>
      <c r="D13" s="64"/>
      <c r="E13" s="64"/>
      <c r="F13" s="64"/>
      <c r="G13" s="64"/>
      <c r="H13" s="64"/>
      <c r="I13" s="384" t="s">
        <v>351</v>
      </c>
      <c r="J13" s="385"/>
      <c r="K13" s="64"/>
      <c r="L13" s="64">
        <f t="shared" si="0"/>
        <v>0</v>
      </c>
    </row>
    <row r="14" spans="1:16" ht="12.75" x14ac:dyDescent="0.25">
      <c r="A14" s="384" t="s">
        <v>350</v>
      </c>
      <c r="B14" s="385"/>
      <c r="C14" s="64">
        <v>0</v>
      </c>
      <c r="D14" s="64">
        <v>27384322</v>
      </c>
      <c r="E14" s="64">
        <v>978115282</v>
      </c>
      <c r="F14" s="64">
        <v>0</v>
      </c>
      <c r="G14" s="64">
        <v>0</v>
      </c>
      <c r="H14" s="64">
        <v>0</v>
      </c>
      <c r="I14" s="384" t="s">
        <v>350</v>
      </c>
      <c r="J14" s="385"/>
      <c r="K14" s="64">
        <v>0</v>
      </c>
      <c r="L14" s="64">
        <f t="shared" si="0"/>
        <v>1005499604</v>
      </c>
    </row>
    <row r="15" spans="1:16" x14ac:dyDescent="0.25">
      <c r="A15" s="76" t="s">
        <v>349</v>
      </c>
      <c r="C15" s="89"/>
      <c r="D15" s="89"/>
      <c r="E15" s="89"/>
      <c r="F15" s="89"/>
      <c r="G15" s="89"/>
      <c r="H15" s="89"/>
      <c r="I15" s="76" t="s">
        <v>349</v>
      </c>
      <c r="K15" s="89"/>
      <c r="L15" s="89"/>
    </row>
    <row r="16" spans="1:16" ht="12.75" x14ac:dyDescent="0.25">
      <c r="A16" s="374" t="s">
        <v>348</v>
      </c>
      <c r="B16" s="375"/>
      <c r="C16" s="12"/>
      <c r="D16" s="12"/>
      <c r="E16" s="12"/>
      <c r="F16" s="12"/>
      <c r="G16" s="12"/>
      <c r="H16" s="12"/>
      <c r="I16" s="374" t="s">
        <v>348</v>
      </c>
      <c r="J16" s="375"/>
      <c r="K16" s="12"/>
      <c r="L16" s="12">
        <f>SUM(K16:K16)+ SUM(C16:H16)</f>
        <v>0</v>
      </c>
    </row>
    <row r="17" spans="1:12" ht="12.75" x14ac:dyDescent="0.25">
      <c r="A17" s="386" t="s">
        <v>122</v>
      </c>
      <c r="B17" s="387"/>
      <c r="C17" s="24"/>
      <c r="D17" s="24"/>
      <c r="E17" s="24"/>
      <c r="F17" s="24"/>
      <c r="G17" s="24"/>
      <c r="H17" s="24"/>
      <c r="I17" s="386" t="s">
        <v>122</v>
      </c>
      <c r="J17" s="387"/>
      <c r="K17" s="24"/>
      <c r="L17" s="24">
        <f>SUM(K17:K17)+ SUM(C17:H17)</f>
        <v>0</v>
      </c>
    </row>
    <row r="18" spans="1:12" ht="12.75" x14ac:dyDescent="0.25">
      <c r="A18" s="386" t="s">
        <v>731</v>
      </c>
      <c r="B18" s="387"/>
      <c r="C18" s="24"/>
      <c r="D18" s="24"/>
      <c r="E18" s="24"/>
      <c r="F18" s="24"/>
      <c r="G18" s="24"/>
      <c r="H18" s="24"/>
      <c r="I18" s="386" t="s">
        <v>731</v>
      </c>
      <c r="J18" s="387"/>
      <c r="K18" s="24"/>
      <c r="L18" s="24">
        <f>SUM(K18:K18)+ SUM(C18:H18)</f>
        <v>0</v>
      </c>
    </row>
    <row r="19" spans="1:12" ht="12.75" x14ac:dyDescent="0.25">
      <c r="A19" s="386" t="s">
        <v>152</v>
      </c>
      <c r="B19" s="387"/>
      <c r="C19" s="24"/>
      <c r="D19" s="24"/>
      <c r="E19" s="24"/>
      <c r="F19" s="24"/>
      <c r="G19" s="24"/>
      <c r="H19" s="24"/>
      <c r="I19" s="386" t="s">
        <v>152</v>
      </c>
      <c r="J19" s="387"/>
      <c r="K19" s="24"/>
      <c r="L19" s="24">
        <f>SUM(K19:K19)+ SUM(C19:H19)</f>
        <v>0</v>
      </c>
    </row>
    <row r="20" spans="1:12" x14ac:dyDescent="0.25">
      <c r="A20" s="76"/>
      <c r="C20" s="89"/>
      <c r="D20" s="89"/>
      <c r="E20" s="89"/>
      <c r="F20" s="89"/>
      <c r="G20" s="89"/>
      <c r="H20" s="89"/>
      <c r="I20" s="76"/>
      <c r="K20" s="89"/>
      <c r="L20" s="89"/>
    </row>
    <row r="21" spans="1:12" x14ac:dyDescent="0.25">
      <c r="A21" s="76" t="s">
        <v>347</v>
      </c>
      <c r="C21" s="89"/>
      <c r="D21" s="89"/>
      <c r="E21" s="89"/>
      <c r="F21" s="89"/>
      <c r="G21" s="89"/>
      <c r="H21" s="89"/>
      <c r="I21" s="76" t="s">
        <v>347</v>
      </c>
      <c r="K21" s="89"/>
      <c r="L21" s="89"/>
    </row>
    <row r="22" spans="1:12" ht="12.75" x14ac:dyDescent="0.25">
      <c r="A22" s="374" t="s">
        <v>346</v>
      </c>
      <c r="B22" s="375"/>
      <c r="C22" s="12">
        <v>0</v>
      </c>
      <c r="D22" s="12">
        <v>36582442</v>
      </c>
      <c r="E22" s="12">
        <v>986615282</v>
      </c>
      <c r="F22" s="12">
        <v>0</v>
      </c>
      <c r="G22" s="12">
        <v>0</v>
      </c>
      <c r="H22" s="12">
        <v>0</v>
      </c>
      <c r="I22" s="374" t="s">
        <v>346</v>
      </c>
      <c r="J22" s="375"/>
      <c r="K22" s="12">
        <v>0</v>
      </c>
      <c r="L22" s="12">
        <f t="shared" ref="L22:L27" si="1">SUM(K22:K22)+ SUM(C22:H22)</f>
        <v>1023197724</v>
      </c>
    </row>
    <row r="23" spans="1:12" ht="18" x14ac:dyDescent="0.25">
      <c r="A23" s="73">
        <v>203</v>
      </c>
      <c r="B23" s="72" t="s">
        <v>359</v>
      </c>
      <c r="C23" s="64">
        <v>0</v>
      </c>
      <c r="D23" s="64">
        <v>13061516</v>
      </c>
      <c r="E23" s="64">
        <v>14000000</v>
      </c>
      <c r="F23" s="64">
        <v>0</v>
      </c>
      <c r="G23" s="64">
        <v>0</v>
      </c>
      <c r="H23" s="64">
        <v>0</v>
      </c>
      <c r="I23" s="73">
        <v>203</v>
      </c>
      <c r="J23" s="72" t="s">
        <v>359</v>
      </c>
      <c r="K23" s="64">
        <v>0</v>
      </c>
      <c r="L23" s="64">
        <f t="shared" si="1"/>
        <v>27061516</v>
      </c>
    </row>
    <row r="24" spans="1:12" x14ac:dyDescent="0.25">
      <c r="A24" s="73">
        <v>213</v>
      </c>
      <c r="B24" s="72" t="s">
        <v>345</v>
      </c>
      <c r="C24" s="64">
        <v>0</v>
      </c>
      <c r="D24" s="64">
        <v>10299224</v>
      </c>
      <c r="E24" s="64">
        <v>25119034</v>
      </c>
      <c r="F24" s="64">
        <v>0</v>
      </c>
      <c r="G24" s="64">
        <v>0</v>
      </c>
      <c r="H24" s="64">
        <v>0</v>
      </c>
      <c r="I24" s="73">
        <v>213</v>
      </c>
      <c r="J24" s="72" t="s">
        <v>345</v>
      </c>
      <c r="K24" s="64">
        <v>0</v>
      </c>
      <c r="L24" s="64">
        <f t="shared" si="1"/>
        <v>35418258</v>
      </c>
    </row>
    <row r="25" spans="1:12" ht="18" x14ac:dyDescent="0.25">
      <c r="A25" s="73">
        <v>215</v>
      </c>
      <c r="B25" s="72" t="s">
        <v>344</v>
      </c>
      <c r="C25" s="64">
        <v>0</v>
      </c>
      <c r="D25" s="64">
        <v>1544541</v>
      </c>
      <c r="E25" s="64">
        <v>1850000</v>
      </c>
      <c r="F25" s="64">
        <v>0</v>
      </c>
      <c r="G25" s="64">
        <v>0</v>
      </c>
      <c r="H25" s="64">
        <v>0</v>
      </c>
      <c r="I25" s="73">
        <v>215</v>
      </c>
      <c r="J25" s="72" t="s">
        <v>344</v>
      </c>
      <c r="K25" s="64">
        <v>0</v>
      </c>
      <c r="L25" s="64">
        <f t="shared" si="1"/>
        <v>3394541</v>
      </c>
    </row>
    <row r="26" spans="1:12" x14ac:dyDescent="0.25">
      <c r="A26" s="73">
        <v>218</v>
      </c>
      <c r="B26" s="72" t="s">
        <v>343</v>
      </c>
      <c r="C26" s="64">
        <v>0</v>
      </c>
      <c r="D26" s="64">
        <v>1571576</v>
      </c>
      <c r="E26" s="64">
        <v>4934560</v>
      </c>
      <c r="F26" s="64">
        <v>0</v>
      </c>
      <c r="G26" s="64">
        <v>0</v>
      </c>
      <c r="H26" s="64">
        <v>0</v>
      </c>
      <c r="I26" s="73">
        <v>218</v>
      </c>
      <c r="J26" s="72" t="s">
        <v>343</v>
      </c>
      <c r="K26" s="64">
        <v>0</v>
      </c>
      <c r="L26" s="64">
        <f t="shared" si="1"/>
        <v>6506136</v>
      </c>
    </row>
    <row r="27" spans="1:12" ht="18" x14ac:dyDescent="0.25">
      <c r="A27" s="73">
        <v>231</v>
      </c>
      <c r="B27" s="72" t="s">
        <v>342</v>
      </c>
      <c r="C27" s="64">
        <v>0</v>
      </c>
      <c r="D27" s="64">
        <v>10105585</v>
      </c>
      <c r="E27" s="64">
        <v>940711688</v>
      </c>
      <c r="F27" s="64">
        <v>0</v>
      </c>
      <c r="G27" s="64">
        <v>0</v>
      </c>
      <c r="H27" s="64">
        <v>0</v>
      </c>
      <c r="I27" s="73">
        <v>231</v>
      </c>
      <c r="J27" s="72" t="s">
        <v>342</v>
      </c>
      <c r="K27" s="64">
        <v>0</v>
      </c>
      <c r="L27" s="64">
        <f t="shared" si="1"/>
        <v>950817273</v>
      </c>
    </row>
    <row r="28" spans="1:12" x14ac:dyDescent="0.25">
      <c r="A28" s="73"/>
      <c r="B28" s="72"/>
      <c r="C28" s="64"/>
      <c r="D28" s="64"/>
      <c r="E28" s="64"/>
      <c r="F28" s="64"/>
      <c r="G28" s="64"/>
      <c r="H28" s="64"/>
      <c r="I28" s="73"/>
      <c r="J28" s="72"/>
      <c r="K28" s="64"/>
      <c r="L28" s="64"/>
    </row>
    <row r="29" spans="1:12" ht="12.75" x14ac:dyDescent="0.25">
      <c r="A29" s="386" t="s">
        <v>78</v>
      </c>
      <c r="B29" s="387"/>
      <c r="C29" s="24"/>
      <c r="D29" s="24"/>
      <c r="E29" s="24"/>
      <c r="F29" s="24"/>
      <c r="G29" s="24"/>
      <c r="H29" s="24"/>
      <c r="I29" s="386" t="s">
        <v>78</v>
      </c>
      <c r="J29" s="387"/>
      <c r="K29" s="24"/>
      <c r="L29" s="24">
        <f>SUM(K29:K29)+ SUM(C29:H29)</f>
        <v>0</v>
      </c>
    </row>
    <row r="30" spans="1:12" x14ac:dyDescent="0.25">
      <c r="A30" s="73"/>
      <c r="B30" s="72"/>
      <c r="C30" s="64"/>
      <c r="D30" s="64"/>
      <c r="E30" s="64"/>
      <c r="F30" s="64"/>
      <c r="G30" s="64"/>
      <c r="H30" s="64"/>
      <c r="I30" s="73"/>
      <c r="J30" s="72"/>
      <c r="K30" s="64"/>
      <c r="L30" s="64"/>
    </row>
    <row r="31" spans="1:12" x14ac:dyDescent="0.25">
      <c r="A31" s="76" t="s">
        <v>340</v>
      </c>
      <c r="C31" s="89"/>
      <c r="D31" s="89"/>
      <c r="E31" s="89"/>
      <c r="F31" s="89"/>
      <c r="G31" s="89"/>
      <c r="H31" s="89"/>
      <c r="I31" s="76" t="s">
        <v>340</v>
      </c>
      <c r="K31" s="89"/>
      <c r="L31" s="89"/>
    </row>
    <row r="32" spans="1:12" x14ac:dyDescent="0.25">
      <c r="A32" s="107"/>
      <c r="B32" s="106"/>
      <c r="C32" s="3"/>
      <c r="D32" s="3"/>
      <c r="E32" s="3"/>
      <c r="F32" s="3"/>
      <c r="G32" s="3"/>
      <c r="H32" s="3"/>
      <c r="I32" s="107"/>
      <c r="J32" s="106"/>
      <c r="K32" s="3"/>
      <c r="L32" s="3"/>
    </row>
    <row r="33" spans="1:6" ht="9.9499999999999993" customHeight="1" x14ac:dyDescent="0.25">
      <c r="A33" s="9" t="s">
        <v>133</v>
      </c>
      <c r="B33" s="10"/>
      <c r="C33" s="9"/>
      <c r="D33" s="9"/>
      <c r="E33" s="9"/>
      <c r="F33" s="9"/>
    </row>
    <row r="34" spans="1:6" ht="9.9499999999999993" customHeight="1" x14ac:dyDescent="0.25">
      <c r="A34" s="9" t="s">
        <v>339</v>
      </c>
      <c r="B34" s="10"/>
      <c r="C34" s="9"/>
      <c r="D34" s="9"/>
      <c r="E34" s="9"/>
      <c r="F34" s="9"/>
    </row>
  </sheetData>
  <mergeCells count="32">
    <mergeCell ref="A29:B29"/>
    <mergeCell ref="A22:B22"/>
    <mergeCell ref="A19:B19"/>
    <mergeCell ref="A18:B18"/>
    <mergeCell ref="A17:B17"/>
    <mergeCell ref="A16:B16"/>
    <mergeCell ref="A14:B14"/>
    <mergeCell ref="A13:B13"/>
    <mergeCell ref="A12:B12"/>
    <mergeCell ref="A11:B11"/>
    <mergeCell ref="I18:J18"/>
    <mergeCell ref="I19:J19"/>
    <mergeCell ref="I22:J22"/>
    <mergeCell ref="I29:J29"/>
    <mergeCell ref="A5:F5"/>
    <mergeCell ref="I5:N5"/>
    <mergeCell ref="I12:J12"/>
    <mergeCell ref="I13:J13"/>
    <mergeCell ref="I14:J14"/>
    <mergeCell ref="I16:J16"/>
    <mergeCell ref="I17:J17"/>
    <mergeCell ref="A10:B10"/>
    <mergeCell ref="A9:B9"/>
    <mergeCell ref="I9:J9"/>
    <mergeCell ref="I10:J10"/>
    <mergeCell ref="I11:J11"/>
    <mergeCell ref="A1:G1"/>
    <mergeCell ref="A2:G2"/>
    <mergeCell ref="A3:G3"/>
    <mergeCell ref="I1:O1"/>
    <mergeCell ref="I2:O2"/>
    <mergeCell ref="I3:O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0" pageOrder="overThenDown" orientation="landscape" useFirstPageNumber="1" r:id="rId1"/>
  <headerFooter>
    <oddFooter>&amp;CPage &amp;P</oddFooter>
  </headerFooter>
  <colBreaks count="1" manualBreakCount="1">
    <brk id="8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workbookViewId="0">
      <selection activeCell="A18" activeCellId="1" sqref="A11:B11 A18:B18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256" width="15.7109375" style="1" customWidth="1"/>
    <col min="257" max="16384" width="11.42578125" style="1"/>
  </cols>
  <sheetData>
    <row r="1" spans="1:8" s="80" customFormat="1" ht="12.75" x14ac:dyDescent="0.25">
      <c r="A1" s="376" t="s">
        <v>120</v>
      </c>
      <c r="B1" s="377"/>
      <c r="C1" s="377"/>
      <c r="D1" s="377"/>
      <c r="E1" s="377"/>
      <c r="F1" s="377"/>
      <c r="G1" s="377"/>
      <c r="H1" s="68" t="s">
        <v>119</v>
      </c>
    </row>
    <row r="2" spans="1:8" s="80" customFormat="1" ht="12.75" x14ac:dyDescent="0.25">
      <c r="A2" s="378" t="s">
        <v>357</v>
      </c>
      <c r="B2" s="379"/>
      <c r="C2" s="379"/>
      <c r="D2" s="379"/>
      <c r="E2" s="379"/>
      <c r="F2" s="379"/>
      <c r="G2" s="379"/>
      <c r="H2" s="8" t="s">
        <v>367</v>
      </c>
    </row>
    <row r="3" spans="1:8" s="80" customFormat="1" ht="12.75" x14ac:dyDescent="0.25">
      <c r="A3" s="380" t="s">
        <v>173</v>
      </c>
      <c r="B3" s="381"/>
      <c r="C3" s="381"/>
      <c r="D3" s="381"/>
      <c r="E3" s="381"/>
      <c r="F3" s="381"/>
      <c r="G3" s="381"/>
      <c r="H3" s="28"/>
    </row>
    <row r="4" spans="1:8" s="80" customFormat="1" x14ac:dyDescent="0.25"/>
    <row r="5" spans="1:8" s="80" customFormat="1" ht="12.75" x14ac:dyDescent="0.25">
      <c r="A5" s="382" t="s">
        <v>366</v>
      </c>
      <c r="B5" s="383"/>
      <c r="C5" s="383"/>
      <c r="D5" s="383"/>
      <c r="E5" s="383"/>
      <c r="F5" s="383"/>
      <c r="G5" s="87" t="s">
        <v>353</v>
      </c>
      <c r="H5" s="86">
        <v>0</v>
      </c>
    </row>
    <row r="6" spans="1:8" s="77" customFormat="1" ht="9" x14ac:dyDescent="0.25">
      <c r="A6" s="79" t="s">
        <v>169</v>
      </c>
      <c r="B6" s="79"/>
      <c r="C6" s="79">
        <v>0</v>
      </c>
      <c r="D6" s="79">
        <v>1</v>
      </c>
      <c r="E6" s="79">
        <v>2</v>
      </c>
      <c r="F6" s="79">
        <v>3</v>
      </c>
      <c r="G6" s="85">
        <v>8</v>
      </c>
      <c r="H6" s="85" t="s">
        <v>94</v>
      </c>
    </row>
    <row r="7" spans="1:8" s="77" customFormat="1" ht="36" x14ac:dyDescent="0.25">
      <c r="A7" s="78" t="s">
        <v>162</v>
      </c>
      <c r="B7" s="78" t="s">
        <v>0</v>
      </c>
      <c r="C7" s="78" t="s">
        <v>168</v>
      </c>
      <c r="D7" s="78" t="s">
        <v>205</v>
      </c>
      <c r="E7" s="78" t="s">
        <v>204</v>
      </c>
      <c r="F7" s="78" t="s">
        <v>203</v>
      </c>
      <c r="G7" s="78" t="s">
        <v>181</v>
      </c>
      <c r="H7" s="78" t="s">
        <v>157</v>
      </c>
    </row>
    <row r="8" spans="1:8" x14ac:dyDescent="0.25">
      <c r="A8" s="76" t="s">
        <v>352</v>
      </c>
      <c r="C8" s="89"/>
      <c r="D8" s="89"/>
      <c r="E8" s="89"/>
      <c r="F8" s="89"/>
      <c r="G8" s="89"/>
      <c r="H8" s="89">
        <f t="shared" ref="H8:H28" si="0">SUM(C8:G8)</f>
        <v>0</v>
      </c>
    </row>
    <row r="9" spans="1:8" ht="12.75" x14ac:dyDescent="0.25">
      <c r="A9" s="374" t="s">
        <v>348</v>
      </c>
      <c r="B9" s="375"/>
      <c r="C9" s="12">
        <v>1682800</v>
      </c>
      <c r="D9" s="12">
        <v>0</v>
      </c>
      <c r="E9" s="12">
        <v>0</v>
      </c>
      <c r="F9" s="12">
        <v>0</v>
      </c>
      <c r="G9" s="12">
        <v>0</v>
      </c>
      <c r="H9" s="12">
        <f t="shared" si="0"/>
        <v>1682800</v>
      </c>
    </row>
    <row r="10" spans="1:8" ht="12.75" x14ac:dyDescent="0.25">
      <c r="A10" s="386" t="s">
        <v>122</v>
      </c>
      <c r="B10" s="387"/>
      <c r="C10" s="24">
        <v>46989</v>
      </c>
      <c r="D10" s="24">
        <v>0</v>
      </c>
      <c r="E10" s="24">
        <v>0</v>
      </c>
      <c r="F10" s="24">
        <v>0</v>
      </c>
      <c r="G10" s="24">
        <v>0</v>
      </c>
      <c r="H10" s="24">
        <f t="shared" si="0"/>
        <v>46989</v>
      </c>
    </row>
    <row r="11" spans="1:8" ht="12.75" x14ac:dyDescent="0.25">
      <c r="A11" s="386" t="s">
        <v>731</v>
      </c>
      <c r="B11" s="387"/>
      <c r="C11" s="24">
        <v>3350000</v>
      </c>
      <c r="D11" s="24">
        <v>0</v>
      </c>
      <c r="E11" s="24">
        <v>0</v>
      </c>
      <c r="F11" s="24">
        <v>0</v>
      </c>
      <c r="G11" s="24">
        <v>0</v>
      </c>
      <c r="H11" s="24">
        <f t="shared" si="0"/>
        <v>3350000</v>
      </c>
    </row>
    <row r="12" spans="1:8" ht="12.75" x14ac:dyDescent="0.25">
      <c r="A12" s="386" t="s">
        <v>152</v>
      </c>
      <c r="B12" s="387"/>
      <c r="C12" s="24">
        <v>3350000</v>
      </c>
      <c r="D12" s="24">
        <v>0</v>
      </c>
      <c r="E12" s="24">
        <v>0</v>
      </c>
      <c r="F12" s="24">
        <v>0</v>
      </c>
      <c r="G12" s="24">
        <v>0</v>
      </c>
      <c r="H12" s="24">
        <f t="shared" si="0"/>
        <v>3350000</v>
      </c>
    </row>
    <row r="13" spans="1:8" ht="12.75" x14ac:dyDescent="0.25">
      <c r="A13" s="384" t="s">
        <v>351</v>
      </c>
      <c r="B13" s="385"/>
      <c r="C13" s="64"/>
      <c r="D13" s="64"/>
      <c r="E13" s="64"/>
      <c r="F13" s="64"/>
      <c r="G13" s="64"/>
      <c r="H13" s="64">
        <f t="shared" si="0"/>
        <v>0</v>
      </c>
    </row>
    <row r="14" spans="1:8" ht="12.75" x14ac:dyDescent="0.25">
      <c r="A14" s="384" t="s">
        <v>350</v>
      </c>
      <c r="B14" s="385"/>
      <c r="C14" s="64">
        <v>3396989</v>
      </c>
      <c r="D14" s="64">
        <v>0</v>
      </c>
      <c r="E14" s="64">
        <v>0</v>
      </c>
      <c r="F14" s="64">
        <v>0</v>
      </c>
      <c r="G14" s="64">
        <v>0</v>
      </c>
      <c r="H14" s="64">
        <f t="shared" si="0"/>
        <v>3396989</v>
      </c>
    </row>
    <row r="15" spans="1:8" x14ac:dyDescent="0.25">
      <c r="A15" s="76" t="s">
        <v>349</v>
      </c>
      <c r="C15" s="89"/>
      <c r="D15" s="89"/>
      <c r="E15" s="89"/>
      <c r="F15" s="89"/>
      <c r="G15" s="89"/>
      <c r="H15" s="89">
        <f t="shared" si="0"/>
        <v>0</v>
      </c>
    </row>
    <row r="16" spans="1:8" ht="12.75" x14ac:dyDescent="0.25">
      <c r="A16" s="374" t="s">
        <v>348</v>
      </c>
      <c r="B16" s="375"/>
      <c r="C16" s="12"/>
      <c r="D16" s="12"/>
      <c r="E16" s="12"/>
      <c r="F16" s="12"/>
      <c r="G16" s="12"/>
      <c r="H16" s="12">
        <f t="shared" si="0"/>
        <v>0</v>
      </c>
    </row>
    <row r="17" spans="1:8" ht="12.75" x14ac:dyDescent="0.25">
      <c r="A17" s="386" t="s">
        <v>122</v>
      </c>
      <c r="B17" s="387"/>
      <c r="C17" s="24"/>
      <c r="D17" s="24"/>
      <c r="E17" s="24"/>
      <c r="F17" s="24"/>
      <c r="G17" s="24"/>
      <c r="H17" s="24">
        <f t="shared" si="0"/>
        <v>0</v>
      </c>
    </row>
    <row r="18" spans="1:8" ht="12.75" x14ac:dyDescent="0.25">
      <c r="A18" s="386" t="s">
        <v>731</v>
      </c>
      <c r="B18" s="387"/>
      <c r="C18" s="24"/>
      <c r="D18" s="24"/>
      <c r="E18" s="24"/>
      <c r="F18" s="24"/>
      <c r="G18" s="24"/>
      <c r="H18" s="24">
        <f t="shared" si="0"/>
        <v>0</v>
      </c>
    </row>
    <row r="19" spans="1:8" ht="12.75" x14ac:dyDescent="0.25">
      <c r="A19" s="386" t="s">
        <v>152</v>
      </c>
      <c r="B19" s="387"/>
      <c r="C19" s="24"/>
      <c r="D19" s="24"/>
      <c r="E19" s="24"/>
      <c r="F19" s="24"/>
      <c r="G19" s="24"/>
      <c r="H19" s="24">
        <f t="shared" si="0"/>
        <v>0</v>
      </c>
    </row>
    <row r="20" spans="1:8" x14ac:dyDescent="0.25">
      <c r="A20" s="76"/>
      <c r="C20" s="89"/>
      <c r="D20" s="89"/>
      <c r="E20" s="89"/>
      <c r="F20" s="89"/>
      <c r="G20" s="89"/>
      <c r="H20" s="89">
        <f t="shared" si="0"/>
        <v>0</v>
      </c>
    </row>
    <row r="21" spans="1:8" x14ac:dyDescent="0.25">
      <c r="A21" s="76" t="s">
        <v>347</v>
      </c>
      <c r="C21" s="89"/>
      <c r="D21" s="89"/>
      <c r="E21" s="89"/>
      <c r="F21" s="89"/>
      <c r="G21" s="89"/>
      <c r="H21" s="89">
        <f t="shared" si="0"/>
        <v>0</v>
      </c>
    </row>
    <row r="22" spans="1:8" ht="12.75" x14ac:dyDescent="0.25">
      <c r="A22" s="374" t="s">
        <v>346</v>
      </c>
      <c r="B22" s="375"/>
      <c r="C22" s="12">
        <v>5079789</v>
      </c>
      <c r="D22" s="12">
        <v>0</v>
      </c>
      <c r="E22" s="12">
        <v>0</v>
      </c>
      <c r="F22" s="12">
        <v>0</v>
      </c>
      <c r="G22" s="12">
        <v>0</v>
      </c>
      <c r="H22" s="12">
        <f t="shared" si="0"/>
        <v>5079789</v>
      </c>
    </row>
    <row r="23" spans="1:8" x14ac:dyDescent="0.25">
      <c r="A23" s="73">
        <v>218</v>
      </c>
      <c r="B23" s="72" t="s">
        <v>343</v>
      </c>
      <c r="C23" s="64">
        <v>5079789</v>
      </c>
      <c r="D23" s="64">
        <v>0</v>
      </c>
      <c r="E23" s="64">
        <v>0</v>
      </c>
      <c r="F23" s="64">
        <v>0</v>
      </c>
      <c r="G23" s="64">
        <v>0</v>
      </c>
      <c r="H23" s="64">
        <f t="shared" si="0"/>
        <v>5079789</v>
      </c>
    </row>
    <row r="24" spans="1:8" x14ac:dyDescent="0.25">
      <c r="A24" s="73"/>
      <c r="B24" s="72"/>
      <c r="C24" s="64"/>
      <c r="D24" s="64"/>
      <c r="E24" s="64"/>
      <c r="F24" s="64"/>
      <c r="G24" s="64"/>
      <c r="H24" s="64">
        <f t="shared" si="0"/>
        <v>0</v>
      </c>
    </row>
    <row r="25" spans="1:8" ht="12.75" x14ac:dyDescent="0.25">
      <c r="A25" s="386" t="s">
        <v>78</v>
      </c>
      <c r="B25" s="387"/>
      <c r="C25" s="24"/>
      <c r="D25" s="24"/>
      <c r="E25" s="24"/>
      <c r="F25" s="24"/>
      <c r="G25" s="24"/>
      <c r="H25" s="24">
        <f t="shared" si="0"/>
        <v>0</v>
      </c>
    </row>
    <row r="26" spans="1:8" x14ac:dyDescent="0.25">
      <c r="A26" s="73"/>
      <c r="B26" s="72"/>
      <c r="C26" s="64"/>
      <c r="D26" s="64"/>
      <c r="E26" s="64"/>
      <c r="F26" s="64"/>
      <c r="G26" s="64"/>
      <c r="H26" s="64">
        <f t="shared" si="0"/>
        <v>0</v>
      </c>
    </row>
    <row r="27" spans="1:8" x14ac:dyDescent="0.25">
      <c r="A27" s="76" t="s">
        <v>340</v>
      </c>
      <c r="C27" s="89"/>
      <c r="D27" s="89"/>
      <c r="E27" s="89"/>
      <c r="F27" s="89"/>
      <c r="G27" s="89"/>
      <c r="H27" s="89">
        <f t="shared" si="0"/>
        <v>0</v>
      </c>
    </row>
    <row r="28" spans="1:8" x14ac:dyDescent="0.25">
      <c r="A28" s="107"/>
      <c r="B28" s="106"/>
      <c r="C28" s="3"/>
      <c r="D28" s="3"/>
      <c r="E28" s="3"/>
      <c r="F28" s="3"/>
      <c r="G28" s="3"/>
      <c r="H28" s="3">
        <f t="shared" si="0"/>
        <v>0</v>
      </c>
    </row>
    <row r="29" spans="1:8" ht="9.9499999999999993" customHeight="1" x14ac:dyDescent="0.25">
      <c r="A29" s="9" t="s">
        <v>133</v>
      </c>
      <c r="B29" s="10"/>
      <c r="C29" s="9"/>
      <c r="D29" s="9"/>
      <c r="E29" s="9"/>
      <c r="F29" s="9"/>
    </row>
    <row r="30" spans="1:8" ht="9.9499999999999993" customHeight="1" x14ac:dyDescent="0.25">
      <c r="A30" s="9" t="s">
        <v>339</v>
      </c>
      <c r="B30" s="10"/>
      <c r="C30" s="9"/>
      <c r="D30" s="9"/>
      <c r="E30" s="9"/>
      <c r="F30" s="9"/>
    </row>
  </sheetData>
  <mergeCells count="16">
    <mergeCell ref="A25:B25"/>
    <mergeCell ref="A22:B22"/>
    <mergeCell ref="A19:B19"/>
    <mergeCell ref="A18:B18"/>
    <mergeCell ref="A17:B17"/>
    <mergeCell ref="A16:B16"/>
    <mergeCell ref="A1:G1"/>
    <mergeCell ref="A2:G2"/>
    <mergeCell ref="A3:G3"/>
    <mergeCell ref="A5:F5"/>
    <mergeCell ref="A14:B14"/>
    <mergeCell ref="A13:B13"/>
    <mergeCell ref="A12:B12"/>
    <mergeCell ref="A11:B11"/>
    <mergeCell ref="A10:B10"/>
    <mergeCell ref="A9:B9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2" pageOrder="overThenDown" orientation="landscape" useFirstPageNumber="1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autoPageBreaks="0" fitToPage="1"/>
  </sheetPr>
  <dimension ref="A1:M139"/>
  <sheetViews>
    <sheetView showGridLines="0" workbookViewId="0">
      <selection activeCell="I31" sqref="I31"/>
    </sheetView>
  </sheetViews>
  <sheetFormatPr baseColWidth="10" defaultRowHeight="11.25" x14ac:dyDescent="0.2"/>
  <cols>
    <col min="1" max="1" width="0.42578125" style="175" customWidth="1"/>
    <col min="2" max="2" width="5" style="176" customWidth="1"/>
    <col min="3" max="5" width="11.42578125" style="175"/>
    <col min="6" max="6" width="23" style="175" customWidth="1"/>
    <col min="7" max="7" width="6.28515625" style="176" customWidth="1"/>
    <col min="8" max="9" width="10.7109375" style="175" customWidth="1"/>
    <col min="10" max="11" width="11.42578125" style="175"/>
    <col min="12" max="12" width="8.5703125" style="175" customWidth="1"/>
    <col min="13" max="13" width="9" style="175" customWidth="1"/>
    <col min="14" max="16384" width="11.42578125" style="175"/>
  </cols>
  <sheetData>
    <row r="1" spans="1:13" s="202" customFormat="1" x14ac:dyDescent="0.2">
      <c r="A1" s="203"/>
      <c r="B1" s="203"/>
      <c r="C1" s="203"/>
      <c r="D1" s="230" t="s">
        <v>704</v>
      </c>
      <c r="E1" s="231"/>
      <c r="F1" s="231"/>
      <c r="G1" s="231"/>
      <c r="H1" s="231"/>
      <c r="I1" s="231"/>
      <c r="J1" s="231"/>
      <c r="K1" s="231"/>
      <c r="L1" s="232"/>
    </row>
    <row r="2" spans="1:13" ht="12.75" x14ac:dyDescent="0.2"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3" x14ac:dyDescent="0.2">
      <c r="B3" s="175"/>
      <c r="C3" s="200"/>
      <c r="D3" s="199"/>
      <c r="E3" s="199"/>
      <c r="F3" s="199"/>
      <c r="G3" s="200"/>
      <c r="H3" s="199"/>
      <c r="I3" s="199"/>
      <c r="J3" s="199"/>
      <c r="K3" s="199"/>
      <c r="L3" s="198"/>
      <c r="M3" s="197"/>
    </row>
    <row r="4" spans="1:13" x14ac:dyDescent="0.2">
      <c r="B4" s="175"/>
      <c r="C4" s="188"/>
      <c r="D4" s="193"/>
      <c r="E4" s="178"/>
      <c r="F4" s="178"/>
      <c r="G4" s="187"/>
      <c r="H4" s="178"/>
      <c r="I4" s="178"/>
      <c r="J4" s="178"/>
      <c r="K4" s="178"/>
      <c r="L4" s="186"/>
      <c r="M4" s="185"/>
    </row>
    <row r="5" spans="1:13" x14ac:dyDescent="0.2">
      <c r="B5" s="175"/>
      <c r="C5" s="211"/>
      <c r="D5" s="193" t="s">
        <v>703</v>
      </c>
      <c r="E5" s="178"/>
      <c r="F5" s="178"/>
      <c r="G5" s="212"/>
      <c r="H5" s="193" t="s">
        <v>1</v>
      </c>
      <c r="I5" s="178"/>
      <c r="J5" s="178"/>
      <c r="K5" s="178"/>
      <c r="L5" s="196" t="s">
        <v>702</v>
      </c>
      <c r="M5" s="195" t="s">
        <v>701</v>
      </c>
    </row>
    <row r="6" spans="1:13" ht="11.25" customHeight="1" x14ac:dyDescent="0.2">
      <c r="B6" s="189"/>
      <c r="C6" s="211" t="s">
        <v>732</v>
      </c>
      <c r="D6" s="178" t="s">
        <v>700</v>
      </c>
      <c r="E6" s="178"/>
      <c r="F6" s="178"/>
      <c r="G6" s="212"/>
      <c r="H6" s="178"/>
      <c r="I6" s="178"/>
      <c r="J6" s="178"/>
      <c r="K6" s="178"/>
      <c r="L6" s="186"/>
      <c r="M6" s="185"/>
    </row>
    <row r="7" spans="1:13" ht="11.25" customHeight="1" x14ac:dyDescent="0.2">
      <c r="B7" s="189"/>
      <c r="C7" s="211"/>
      <c r="D7" s="178" t="s">
        <v>699</v>
      </c>
      <c r="E7" s="178"/>
      <c r="F7" s="178"/>
      <c r="G7" s="212" t="s">
        <v>747</v>
      </c>
      <c r="H7" s="178" t="s">
        <v>746</v>
      </c>
      <c r="I7" s="194"/>
      <c r="J7" s="194"/>
      <c r="K7" s="194"/>
      <c r="L7" s="186"/>
      <c r="M7" s="185"/>
    </row>
    <row r="8" spans="1:13" x14ac:dyDescent="0.2">
      <c r="B8" s="189"/>
      <c r="C8" s="211" t="s">
        <v>733</v>
      </c>
      <c r="D8" s="178" t="s">
        <v>698</v>
      </c>
      <c r="E8" s="178"/>
      <c r="F8" s="178"/>
      <c r="G8" s="212" t="s">
        <v>748</v>
      </c>
      <c r="H8" s="178" t="s">
        <v>697</v>
      </c>
      <c r="I8" s="178"/>
      <c r="J8" s="178"/>
      <c r="K8" s="178"/>
      <c r="L8" s="186"/>
      <c r="M8" s="185"/>
    </row>
    <row r="9" spans="1:13" ht="9.9499999999999993" customHeight="1" x14ac:dyDescent="0.2">
      <c r="B9" s="189"/>
      <c r="C9" s="211"/>
      <c r="D9" s="178"/>
      <c r="E9" s="178"/>
      <c r="F9" s="178"/>
      <c r="G9" s="212"/>
      <c r="H9" s="178" t="s">
        <v>696</v>
      </c>
      <c r="I9" s="178"/>
      <c r="J9" s="178"/>
      <c r="K9" s="178"/>
      <c r="L9" s="186"/>
      <c r="M9" s="185"/>
    </row>
    <row r="10" spans="1:13" x14ac:dyDescent="0.2">
      <c r="B10" s="189"/>
      <c r="C10" s="211"/>
      <c r="D10" s="193" t="s">
        <v>695</v>
      </c>
      <c r="E10" s="178"/>
      <c r="F10" s="178"/>
      <c r="G10" s="192"/>
      <c r="H10" s="178" t="s">
        <v>694</v>
      </c>
      <c r="I10" s="178"/>
      <c r="J10" s="178"/>
      <c r="K10" s="178"/>
      <c r="L10" s="186"/>
      <c r="M10" s="185"/>
    </row>
    <row r="11" spans="1:13" x14ac:dyDescent="0.2">
      <c r="B11" s="189"/>
      <c r="C11" s="211" t="s">
        <v>734</v>
      </c>
      <c r="D11" s="178" t="s">
        <v>693</v>
      </c>
      <c r="E11" s="178"/>
      <c r="F11" s="178"/>
      <c r="G11" s="192"/>
      <c r="H11" s="178" t="s">
        <v>692</v>
      </c>
      <c r="I11" s="178"/>
      <c r="J11" s="178"/>
      <c r="K11" s="178"/>
      <c r="L11" s="186"/>
      <c r="M11" s="185"/>
    </row>
    <row r="12" spans="1:13" x14ac:dyDescent="0.2">
      <c r="B12" s="189"/>
      <c r="C12" s="211" t="s">
        <v>735</v>
      </c>
      <c r="D12" s="178" t="s">
        <v>691</v>
      </c>
      <c r="E12" s="178"/>
      <c r="F12" s="178"/>
      <c r="G12" s="192"/>
      <c r="H12" s="178" t="s">
        <v>690</v>
      </c>
      <c r="I12" s="178"/>
      <c r="J12" s="178"/>
      <c r="K12" s="178"/>
      <c r="L12" s="186"/>
      <c r="M12" s="185"/>
    </row>
    <row r="13" spans="1:13" x14ac:dyDescent="0.2">
      <c r="B13" s="189"/>
      <c r="C13" s="211" t="s">
        <v>736</v>
      </c>
      <c r="D13" s="178" t="s">
        <v>689</v>
      </c>
      <c r="E13" s="178"/>
      <c r="F13" s="178"/>
      <c r="G13" s="192"/>
      <c r="H13" s="178" t="s">
        <v>688</v>
      </c>
      <c r="I13" s="178"/>
      <c r="J13" s="178"/>
      <c r="K13" s="178"/>
      <c r="L13" s="186"/>
      <c r="M13" s="185"/>
    </row>
    <row r="14" spans="1:13" x14ac:dyDescent="0.2">
      <c r="B14" s="189"/>
      <c r="C14" s="211" t="s">
        <v>737</v>
      </c>
      <c r="D14" s="178" t="s">
        <v>687</v>
      </c>
      <c r="E14" s="178"/>
      <c r="F14" s="178"/>
      <c r="G14" s="192"/>
      <c r="H14" s="178" t="s">
        <v>686</v>
      </c>
      <c r="I14" s="178"/>
      <c r="J14" s="178"/>
      <c r="K14" s="178"/>
      <c r="L14" s="186"/>
      <c r="M14" s="185"/>
    </row>
    <row r="15" spans="1:13" x14ac:dyDescent="0.2">
      <c r="B15" s="189"/>
      <c r="C15" s="211"/>
      <c r="D15" s="193"/>
      <c r="E15" s="178"/>
      <c r="F15" s="178"/>
      <c r="G15" s="192"/>
      <c r="H15" s="178" t="s">
        <v>685</v>
      </c>
      <c r="I15" s="178"/>
      <c r="J15" s="178"/>
      <c r="K15" s="178"/>
      <c r="L15" s="186"/>
      <c r="M15" s="185"/>
    </row>
    <row r="16" spans="1:13" x14ac:dyDescent="0.2">
      <c r="B16" s="189"/>
      <c r="C16" s="211" t="s">
        <v>474</v>
      </c>
      <c r="D16" s="193" t="s">
        <v>684</v>
      </c>
      <c r="E16" s="178"/>
      <c r="F16" s="178"/>
      <c r="G16" s="192"/>
      <c r="H16" s="178" t="s">
        <v>683</v>
      </c>
      <c r="I16" s="178"/>
      <c r="J16" s="178"/>
      <c r="K16" s="178"/>
      <c r="L16" s="186"/>
      <c r="M16" s="185"/>
    </row>
    <row r="17" spans="2:13" x14ac:dyDescent="0.2">
      <c r="B17" s="189"/>
      <c r="C17" s="211"/>
      <c r="D17" s="190" t="s">
        <v>682</v>
      </c>
      <c r="E17" s="178"/>
      <c r="F17" s="178"/>
      <c r="G17" s="192"/>
      <c r="H17" s="178" t="s">
        <v>681</v>
      </c>
      <c r="I17" s="178"/>
      <c r="J17" s="178"/>
      <c r="K17" s="178"/>
      <c r="L17" s="186"/>
      <c r="M17" s="185"/>
    </row>
    <row r="18" spans="2:13" x14ac:dyDescent="0.2">
      <c r="B18" s="189"/>
      <c r="C18" s="211" t="s">
        <v>738</v>
      </c>
      <c r="D18" s="178" t="s">
        <v>671</v>
      </c>
      <c r="E18" s="178"/>
      <c r="F18" s="178"/>
      <c r="G18" s="192"/>
      <c r="H18" s="178" t="s">
        <v>680</v>
      </c>
      <c r="I18" s="178"/>
      <c r="J18" s="178"/>
      <c r="K18" s="178"/>
      <c r="L18" s="186"/>
      <c r="M18" s="185"/>
    </row>
    <row r="19" spans="2:13" x14ac:dyDescent="0.2">
      <c r="B19" s="189"/>
      <c r="C19" s="211" t="s">
        <v>739</v>
      </c>
      <c r="D19" s="178" t="s">
        <v>679</v>
      </c>
      <c r="E19" s="178"/>
      <c r="F19" s="178"/>
      <c r="G19" s="192"/>
      <c r="H19" s="178" t="s">
        <v>678</v>
      </c>
      <c r="I19" s="178"/>
      <c r="J19" s="178"/>
      <c r="K19" s="178"/>
      <c r="L19" s="186"/>
      <c r="M19" s="185"/>
    </row>
    <row r="20" spans="2:13" x14ac:dyDescent="0.2">
      <c r="B20" s="189"/>
      <c r="C20" s="211" t="s">
        <v>740</v>
      </c>
      <c r="D20" s="178" t="s">
        <v>677</v>
      </c>
      <c r="E20" s="178"/>
      <c r="F20" s="178"/>
      <c r="G20" s="192"/>
      <c r="H20" s="178" t="s">
        <v>676</v>
      </c>
      <c r="I20" s="178"/>
      <c r="J20" s="191"/>
      <c r="K20" s="178"/>
      <c r="L20" s="186"/>
      <c r="M20" s="185"/>
    </row>
    <row r="21" spans="2:13" x14ac:dyDescent="0.2">
      <c r="B21" s="189"/>
      <c r="C21" s="211" t="s">
        <v>741</v>
      </c>
      <c r="D21" s="178" t="s">
        <v>675</v>
      </c>
      <c r="E21" s="178"/>
      <c r="F21" s="178"/>
      <c r="G21" s="192"/>
      <c r="H21" s="178" t="s">
        <v>674</v>
      </c>
      <c r="I21" s="178"/>
      <c r="J21" s="178"/>
      <c r="K21" s="178"/>
      <c r="L21" s="186"/>
      <c r="M21" s="185"/>
    </row>
    <row r="22" spans="2:13" x14ac:dyDescent="0.2">
      <c r="B22" s="189"/>
      <c r="C22" s="211"/>
      <c r="D22" s="190" t="s">
        <v>673</v>
      </c>
      <c r="E22" s="178"/>
      <c r="F22" s="178"/>
      <c r="G22" s="192"/>
      <c r="H22" s="178" t="s">
        <v>672</v>
      </c>
      <c r="I22" s="178"/>
      <c r="J22" s="178"/>
      <c r="K22" s="178"/>
      <c r="L22" s="186"/>
      <c r="M22" s="185"/>
    </row>
    <row r="23" spans="2:13" x14ac:dyDescent="0.2">
      <c r="B23" s="189"/>
      <c r="C23" s="211" t="s">
        <v>742</v>
      </c>
      <c r="D23" s="178" t="s">
        <v>671</v>
      </c>
      <c r="E23" s="178"/>
      <c r="F23" s="178"/>
      <c r="G23" s="192"/>
      <c r="H23" s="178" t="s">
        <v>670</v>
      </c>
      <c r="I23" s="178"/>
      <c r="J23" s="178"/>
      <c r="K23" s="178"/>
      <c r="L23" s="186"/>
      <c r="M23" s="185"/>
    </row>
    <row r="24" spans="2:13" x14ac:dyDescent="0.2">
      <c r="B24" s="189"/>
      <c r="C24" s="211" t="s">
        <v>743</v>
      </c>
      <c r="D24" s="178" t="s">
        <v>669</v>
      </c>
      <c r="E24" s="178"/>
      <c r="F24" s="178"/>
      <c r="G24" s="192"/>
      <c r="H24" s="178" t="s">
        <v>668</v>
      </c>
      <c r="I24" s="178"/>
      <c r="J24" s="178"/>
      <c r="K24" s="178"/>
      <c r="L24" s="186"/>
      <c r="M24" s="185"/>
    </row>
    <row r="25" spans="2:13" x14ac:dyDescent="0.2">
      <c r="B25" s="189"/>
      <c r="C25" s="211" t="s">
        <v>744</v>
      </c>
      <c r="D25" s="178" t="s">
        <v>667</v>
      </c>
      <c r="E25" s="178"/>
      <c r="F25" s="178"/>
      <c r="G25" s="192"/>
      <c r="H25" s="178" t="s">
        <v>666</v>
      </c>
      <c r="I25" s="178"/>
      <c r="J25" s="178"/>
      <c r="K25" s="178"/>
      <c r="L25" s="186"/>
      <c r="M25" s="185"/>
    </row>
    <row r="26" spans="2:13" x14ac:dyDescent="0.2">
      <c r="B26" s="189"/>
      <c r="C26" s="211" t="s">
        <v>745</v>
      </c>
      <c r="D26" s="178" t="s">
        <v>665</v>
      </c>
      <c r="E26" s="178"/>
      <c r="F26" s="178"/>
      <c r="G26" s="192"/>
      <c r="I26" s="178"/>
      <c r="J26" s="178"/>
      <c r="K26" s="178"/>
      <c r="L26" s="186"/>
      <c r="M26" s="185"/>
    </row>
    <row r="27" spans="2:13" ht="7.5" customHeight="1" x14ac:dyDescent="0.2">
      <c r="B27" s="175"/>
      <c r="C27" s="211"/>
      <c r="F27" s="178"/>
      <c r="G27" s="192"/>
      <c r="I27" s="178"/>
      <c r="J27" s="178"/>
      <c r="K27" s="178"/>
      <c r="L27" s="186"/>
      <c r="M27" s="185"/>
    </row>
    <row r="28" spans="2:13" ht="13.5" customHeight="1" x14ac:dyDescent="0.2">
      <c r="B28" s="175"/>
      <c r="C28" s="211"/>
      <c r="D28" s="178"/>
      <c r="E28" s="178"/>
      <c r="F28" s="178"/>
      <c r="G28" s="212"/>
      <c r="I28" s="178"/>
      <c r="J28" s="178"/>
      <c r="K28" s="178"/>
      <c r="L28" s="186"/>
      <c r="M28" s="185"/>
    </row>
    <row r="29" spans="2:13" x14ac:dyDescent="0.2">
      <c r="B29" s="175"/>
      <c r="C29" s="211"/>
      <c r="D29" s="178"/>
      <c r="E29" s="178"/>
      <c r="F29" s="178"/>
      <c r="G29" s="212"/>
      <c r="L29" s="186"/>
      <c r="M29" s="185"/>
    </row>
    <row r="30" spans="2:13" x14ac:dyDescent="0.2">
      <c r="B30" s="175"/>
      <c r="C30" s="184"/>
      <c r="D30" s="183"/>
      <c r="E30" s="183"/>
      <c r="F30" s="183"/>
      <c r="G30" s="213"/>
      <c r="H30" s="183"/>
      <c r="I30" s="183"/>
      <c r="J30" s="183"/>
      <c r="K30" s="183"/>
      <c r="L30" s="182"/>
      <c r="M30" s="181"/>
    </row>
    <row r="31" spans="2:13" x14ac:dyDescent="0.2">
      <c r="B31" s="175"/>
      <c r="C31" s="180" t="s">
        <v>664</v>
      </c>
      <c r="D31" s="175" t="s">
        <v>663</v>
      </c>
      <c r="G31" s="177"/>
    </row>
    <row r="32" spans="2:13" x14ac:dyDescent="0.2">
      <c r="B32" s="175"/>
      <c r="C32" s="179"/>
      <c r="D32" s="175" t="s">
        <v>634</v>
      </c>
      <c r="G32" s="177"/>
    </row>
    <row r="33" spans="4:7" x14ac:dyDescent="0.2">
      <c r="D33" s="178"/>
      <c r="G33" s="177"/>
    </row>
    <row r="34" spans="4:7" x14ac:dyDescent="0.2">
      <c r="D34" s="178"/>
      <c r="G34" s="177"/>
    </row>
    <row r="35" spans="4:7" x14ac:dyDescent="0.2">
      <c r="G35" s="177"/>
    </row>
    <row r="36" spans="4:7" x14ac:dyDescent="0.2">
      <c r="G36" s="177"/>
    </row>
    <row r="37" spans="4:7" x14ac:dyDescent="0.2">
      <c r="G37" s="177"/>
    </row>
    <row r="38" spans="4:7" x14ac:dyDescent="0.2">
      <c r="G38" s="177"/>
    </row>
    <row r="39" spans="4:7" x14ac:dyDescent="0.2">
      <c r="G39" s="177"/>
    </row>
    <row r="40" spans="4:7" x14ac:dyDescent="0.2">
      <c r="G40" s="177"/>
    </row>
    <row r="41" spans="4:7" x14ac:dyDescent="0.2">
      <c r="G41" s="177"/>
    </row>
    <row r="42" spans="4:7" x14ac:dyDescent="0.2">
      <c r="G42" s="177"/>
    </row>
    <row r="43" spans="4:7" x14ac:dyDescent="0.2">
      <c r="G43" s="177"/>
    </row>
    <row r="44" spans="4:7" x14ac:dyDescent="0.2">
      <c r="G44" s="177"/>
    </row>
    <row r="45" spans="4:7" x14ac:dyDescent="0.2">
      <c r="G45" s="177"/>
    </row>
    <row r="46" spans="4:7" x14ac:dyDescent="0.2">
      <c r="G46" s="177"/>
    </row>
    <row r="47" spans="4:7" x14ac:dyDescent="0.2">
      <c r="G47" s="177"/>
    </row>
    <row r="48" spans="4:7" x14ac:dyDescent="0.2">
      <c r="G48" s="177"/>
    </row>
    <row r="49" spans="7:7" x14ac:dyDescent="0.2">
      <c r="G49" s="177"/>
    </row>
    <row r="50" spans="7:7" x14ac:dyDescent="0.2">
      <c r="G50" s="177"/>
    </row>
    <row r="51" spans="7:7" x14ac:dyDescent="0.2">
      <c r="G51" s="177"/>
    </row>
    <row r="52" spans="7:7" x14ac:dyDescent="0.2">
      <c r="G52" s="177"/>
    </row>
    <row r="53" spans="7:7" x14ac:dyDescent="0.2">
      <c r="G53" s="177"/>
    </row>
    <row r="54" spans="7:7" x14ac:dyDescent="0.2">
      <c r="G54" s="177"/>
    </row>
    <row r="55" spans="7:7" x14ac:dyDescent="0.2">
      <c r="G55" s="177"/>
    </row>
    <row r="56" spans="7:7" x14ac:dyDescent="0.2">
      <c r="G56" s="177"/>
    </row>
    <row r="57" spans="7:7" x14ac:dyDescent="0.2">
      <c r="G57" s="177"/>
    </row>
    <row r="58" spans="7:7" x14ac:dyDescent="0.2">
      <c r="G58" s="177"/>
    </row>
    <row r="59" spans="7:7" x14ac:dyDescent="0.2">
      <c r="G59" s="177"/>
    </row>
    <row r="60" spans="7:7" x14ac:dyDescent="0.2">
      <c r="G60" s="177"/>
    </row>
    <row r="61" spans="7:7" x14ac:dyDescent="0.2">
      <c r="G61" s="177"/>
    </row>
    <row r="62" spans="7:7" x14ac:dyDescent="0.2">
      <c r="G62" s="177"/>
    </row>
    <row r="63" spans="7:7" x14ac:dyDescent="0.2">
      <c r="G63" s="177"/>
    </row>
    <row r="64" spans="7:7" x14ac:dyDescent="0.2">
      <c r="G64" s="177"/>
    </row>
    <row r="65" spans="7:7" x14ac:dyDescent="0.2">
      <c r="G65" s="177"/>
    </row>
    <row r="66" spans="7:7" x14ac:dyDescent="0.2">
      <c r="G66" s="177"/>
    </row>
    <row r="67" spans="7:7" x14ac:dyDescent="0.2">
      <c r="G67" s="177"/>
    </row>
    <row r="68" spans="7:7" x14ac:dyDescent="0.2">
      <c r="G68" s="177"/>
    </row>
    <row r="69" spans="7:7" x14ac:dyDescent="0.2">
      <c r="G69" s="177"/>
    </row>
    <row r="70" spans="7:7" x14ac:dyDescent="0.2">
      <c r="G70" s="177"/>
    </row>
    <row r="71" spans="7:7" x14ac:dyDescent="0.2">
      <c r="G71" s="177"/>
    </row>
    <row r="72" spans="7:7" x14ac:dyDescent="0.2">
      <c r="G72" s="177"/>
    </row>
    <row r="73" spans="7:7" x14ac:dyDescent="0.2">
      <c r="G73" s="177"/>
    </row>
    <row r="74" spans="7:7" x14ac:dyDescent="0.2">
      <c r="G74" s="177"/>
    </row>
    <row r="75" spans="7:7" x14ac:dyDescent="0.2">
      <c r="G75" s="177"/>
    </row>
    <row r="76" spans="7:7" x14ac:dyDescent="0.2">
      <c r="G76" s="177"/>
    </row>
    <row r="77" spans="7:7" x14ac:dyDescent="0.2">
      <c r="G77" s="177"/>
    </row>
    <row r="78" spans="7:7" x14ac:dyDescent="0.2">
      <c r="G78" s="177"/>
    </row>
    <row r="79" spans="7:7" x14ac:dyDescent="0.2">
      <c r="G79" s="177"/>
    </row>
    <row r="80" spans="7:7" x14ac:dyDescent="0.2">
      <c r="G80" s="177"/>
    </row>
    <row r="81" spans="7:7" x14ac:dyDescent="0.2">
      <c r="G81" s="177"/>
    </row>
    <row r="82" spans="7:7" x14ac:dyDescent="0.2">
      <c r="G82" s="177"/>
    </row>
    <row r="83" spans="7:7" x14ac:dyDescent="0.2">
      <c r="G83" s="177"/>
    </row>
    <row r="84" spans="7:7" x14ac:dyDescent="0.2">
      <c r="G84" s="177"/>
    </row>
    <row r="85" spans="7:7" x14ac:dyDescent="0.2">
      <c r="G85" s="177"/>
    </row>
    <row r="86" spans="7:7" x14ac:dyDescent="0.2">
      <c r="G86" s="177"/>
    </row>
    <row r="87" spans="7:7" x14ac:dyDescent="0.2">
      <c r="G87" s="177"/>
    </row>
    <row r="88" spans="7:7" x14ac:dyDescent="0.2">
      <c r="G88" s="177"/>
    </row>
    <row r="89" spans="7:7" x14ac:dyDescent="0.2">
      <c r="G89" s="177"/>
    </row>
    <row r="90" spans="7:7" x14ac:dyDescent="0.2">
      <c r="G90" s="177"/>
    </row>
    <row r="91" spans="7:7" x14ac:dyDescent="0.2">
      <c r="G91" s="177"/>
    </row>
    <row r="92" spans="7:7" x14ac:dyDescent="0.2">
      <c r="G92" s="177"/>
    </row>
    <row r="93" spans="7:7" x14ac:dyDescent="0.2">
      <c r="G93" s="177"/>
    </row>
    <row r="94" spans="7:7" x14ac:dyDescent="0.2">
      <c r="G94" s="177"/>
    </row>
    <row r="95" spans="7:7" x14ac:dyDescent="0.2">
      <c r="G95" s="177"/>
    </row>
    <row r="96" spans="7:7" x14ac:dyDescent="0.2">
      <c r="G96" s="177"/>
    </row>
    <row r="97" spans="7:7" x14ac:dyDescent="0.2">
      <c r="G97" s="177"/>
    </row>
    <row r="98" spans="7:7" x14ac:dyDescent="0.2">
      <c r="G98" s="177"/>
    </row>
    <row r="99" spans="7:7" x14ac:dyDescent="0.2">
      <c r="G99" s="177"/>
    </row>
    <row r="100" spans="7:7" x14ac:dyDescent="0.2">
      <c r="G100" s="177"/>
    </row>
    <row r="101" spans="7:7" x14ac:dyDescent="0.2">
      <c r="G101" s="177"/>
    </row>
    <row r="102" spans="7:7" x14ac:dyDescent="0.2">
      <c r="G102" s="177"/>
    </row>
    <row r="103" spans="7:7" x14ac:dyDescent="0.2">
      <c r="G103" s="177"/>
    </row>
    <row r="104" spans="7:7" x14ac:dyDescent="0.2">
      <c r="G104" s="177"/>
    </row>
    <row r="105" spans="7:7" x14ac:dyDescent="0.2">
      <c r="G105" s="177"/>
    </row>
    <row r="106" spans="7:7" x14ac:dyDescent="0.2">
      <c r="G106" s="177"/>
    </row>
    <row r="107" spans="7:7" x14ac:dyDescent="0.2">
      <c r="G107" s="177"/>
    </row>
    <row r="108" spans="7:7" x14ac:dyDescent="0.2">
      <c r="G108" s="177"/>
    </row>
    <row r="109" spans="7:7" x14ac:dyDescent="0.2">
      <c r="G109" s="177"/>
    </row>
    <row r="110" spans="7:7" x14ac:dyDescent="0.2">
      <c r="G110" s="177"/>
    </row>
    <row r="111" spans="7:7" x14ac:dyDescent="0.2">
      <c r="G111" s="177"/>
    </row>
    <row r="112" spans="7:7" x14ac:dyDescent="0.2">
      <c r="G112" s="177"/>
    </row>
    <row r="113" spans="7:7" x14ac:dyDescent="0.2">
      <c r="G113" s="177"/>
    </row>
    <row r="114" spans="7:7" x14ac:dyDescent="0.2">
      <c r="G114" s="177"/>
    </row>
    <row r="115" spans="7:7" x14ac:dyDescent="0.2">
      <c r="G115" s="177"/>
    </row>
    <row r="116" spans="7:7" x14ac:dyDescent="0.2">
      <c r="G116" s="177"/>
    </row>
    <row r="117" spans="7:7" x14ac:dyDescent="0.2">
      <c r="G117" s="177"/>
    </row>
    <row r="118" spans="7:7" x14ac:dyDescent="0.2">
      <c r="G118" s="177"/>
    </row>
    <row r="119" spans="7:7" x14ac:dyDescent="0.2">
      <c r="G119" s="177"/>
    </row>
    <row r="120" spans="7:7" x14ac:dyDescent="0.2">
      <c r="G120" s="177"/>
    </row>
    <row r="121" spans="7:7" x14ac:dyDescent="0.2">
      <c r="G121" s="177"/>
    </row>
    <row r="122" spans="7:7" x14ac:dyDescent="0.2">
      <c r="G122" s="177"/>
    </row>
    <row r="123" spans="7:7" x14ac:dyDescent="0.2">
      <c r="G123" s="177"/>
    </row>
    <row r="124" spans="7:7" x14ac:dyDescent="0.2">
      <c r="G124" s="177"/>
    </row>
    <row r="125" spans="7:7" x14ac:dyDescent="0.2">
      <c r="G125" s="177"/>
    </row>
    <row r="126" spans="7:7" x14ac:dyDescent="0.2">
      <c r="G126" s="177"/>
    </row>
    <row r="127" spans="7:7" x14ac:dyDescent="0.2">
      <c r="G127" s="177"/>
    </row>
    <row r="128" spans="7:7" x14ac:dyDescent="0.2">
      <c r="G128" s="177"/>
    </row>
    <row r="129" spans="7:7" x14ac:dyDescent="0.2">
      <c r="G129" s="177"/>
    </row>
    <row r="130" spans="7:7" x14ac:dyDescent="0.2">
      <c r="G130" s="177"/>
    </row>
    <row r="131" spans="7:7" x14ac:dyDescent="0.2">
      <c r="G131" s="177"/>
    </row>
    <row r="132" spans="7:7" x14ac:dyDescent="0.2">
      <c r="G132" s="177"/>
    </row>
    <row r="133" spans="7:7" x14ac:dyDescent="0.2">
      <c r="G133" s="177"/>
    </row>
    <row r="134" spans="7:7" x14ac:dyDescent="0.2">
      <c r="G134" s="177"/>
    </row>
    <row r="135" spans="7:7" x14ac:dyDescent="0.2">
      <c r="G135" s="177"/>
    </row>
    <row r="136" spans="7:7" x14ac:dyDescent="0.2">
      <c r="G136" s="177"/>
    </row>
    <row r="137" spans="7:7" x14ac:dyDescent="0.2">
      <c r="G137" s="177"/>
    </row>
    <row r="138" spans="7:7" x14ac:dyDescent="0.2">
      <c r="G138" s="177"/>
    </row>
    <row r="139" spans="7:7" x14ac:dyDescent="0.2">
      <c r="G139" s="177"/>
    </row>
  </sheetData>
  <mergeCells count="1">
    <mergeCell ref="D1:L1"/>
  </mergeCells>
  <printOptions horizontalCentered="1"/>
  <pageMargins left="0.39370078740157483" right="0.39370078740157483" top="0.78740157480314965" bottom="0.39370078740157483" header="0.31496062992125984" footer="0.31496062992125984"/>
  <pageSetup paperSize="9" firstPageNumber="2" orientation="landscape" useFirstPageNumber="1" r:id="rId1"/>
  <headerFooter alignWithMargins="0"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workbookViewId="0">
      <selection activeCell="I18" activeCellId="3" sqref="A11:B11 A18:B18 I11:J11 I18:J18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80" customFormat="1" ht="12.75" x14ac:dyDescent="0.25">
      <c r="A1" s="388" t="s">
        <v>120</v>
      </c>
      <c r="B1" s="389"/>
      <c r="C1" s="389"/>
      <c r="D1" s="389"/>
      <c r="E1" s="389"/>
      <c r="F1" s="389"/>
      <c r="G1" s="390"/>
      <c r="H1" s="8" t="s">
        <v>119</v>
      </c>
      <c r="I1" s="388" t="s">
        <v>120</v>
      </c>
      <c r="J1" s="389"/>
      <c r="K1" s="389"/>
      <c r="L1" s="389"/>
      <c r="M1" s="389"/>
      <c r="N1" s="389"/>
      <c r="O1" s="390"/>
      <c r="P1" s="8" t="s">
        <v>119</v>
      </c>
    </row>
    <row r="2" spans="1:16" s="80" customFormat="1" ht="12.75" x14ac:dyDescent="0.25">
      <c r="A2" s="388" t="s">
        <v>357</v>
      </c>
      <c r="B2" s="389"/>
      <c r="C2" s="389"/>
      <c r="D2" s="389"/>
      <c r="E2" s="389"/>
      <c r="F2" s="389"/>
      <c r="G2" s="390"/>
      <c r="H2" s="8" t="s">
        <v>365</v>
      </c>
      <c r="I2" s="388" t="s">
        <v>357</v>
      </c>
      <c r="J2" s="389"/>
      <c r="K2" s="389"/>
      <c r="L2" s="389"/>
      <c r="M2" s="389"/>
      <c r="N2" s="389"/>
      <c r="O2" s="390"/>
      <c r="P2" s="8" t="s">
        <v>365</v>
      </c>
    </row>
    <row r="3" spans="1:16" s="80" customFormat="1" ht="12.75" x14ac:dyDescent="0.25">
      <c r="A3" s="391" t="s">
        <v>173</v>
      </c>
      <c r="B3" s="392"/>
      <c r="C3" s="392"/>
      <c r="D3" s="392"/>
      <c r="E3" s="392"/>
      <c r="F3" s="392"/>
      <c r="G3" s="393"/>
      <c r="H3" s="28"/>
      <c r="I3" s="391" t="s">
        <v>173</v>
      </c>
      <c r="J3" s="392"/>
      <c r="K3" s="392"/>
      <c r="L3" s="392"/>
      <c r="M3" s="392"/>
      <c r="N3" s="392"/>
      <c r="O3" s="393"/>
      <c r="P3" s="28"/>
    </row>
    <row r="4" spans="1:16" s="80" customFormat="1" x14ac:dyDescent="0.25"/>
    <row r="5" spans="1:16" s="80" customFormat="1" ht="12.75" x14ac:dyDescent="0.25">
      <c r="A5" s="382" t="s">
        <v>364</v>
      </c>
      <c r="B5" s="394"/>
      <c r="C5" s="394"/>
      <c r="D5" s="394"/>
      <c r="E5" s="394"/>
      <c r="F5" s="394"/>
      <c r="G5" s="82" t="s">
        <v>353</v>
      </c>
      <c r="H5" s="83">
        <v>0</v>
      </c>
      <c r="I5" s="382" t="s">
        <v>363</v>
      </c>
      <c r="J5" s="394"/>
      <c r="K5" s="394"/>
      <c r="L5" s="394"/>
      <c r="M5" s="394"/>
      <c r="N5" s="394"/>
      <c r="O5" s="82" t="s">
        <v>353</v>
      </c>
      <c r="P5" s="81">
        <v>0</v>
      </c>
    </row>
    <row r="6" spans="1:16" s="77" customFormat="1" ht="9" x14ac:dyDescent="0.25">
      <c r="A6" s="79" t="s">
        <v>169</v>
      </c>
      <c r="B6" s="79"/>
      <c r="C6" s="79">
        <v>0</v>
      </c>
      <c r="D6" s="79">
        <v>1</v>
      </c>
      <c r="E6" s="79">
        <v>2</v>
      </c>
      <c r="F6" s="79">
        <v>3</v>
      </c>
      <c r="G6" s="79">
        <v>4</v>
      </c>
      <c r="H6" s="79">
        <v>5</v>
      </c>
      <c r="I6" s="79" t="s">
        <v>169</v>
      </c>
      <c r="J6" s="79"/>
      <c r="K6" s="79">
        <v>6</v>
      </c>
      <c r="L6" s="79">
        <v>7</v>
      </c>
      <c r="M6" s="79">
        <v>8</v>
      </c>
      <c r="N6" s="79">
        <v>9</v>
      </c>
      <c r="O6" s="79" t="s">
        <v>94</v>
      </c>
    </row>
    <row r="7" spans="1:16" s="77" customFormat="1" ht="54" x14ac:dyDescent="0.25">
      <c r="A7" s="78" t="s">
        <v>162</v>
      </c>
      <c r="B7" s="78" t="s">
        <v>0</v>
      </c>
      <c r="C7" s="78" t="s">
        <v>168</v>
      </c>
      <c r="D7" s="78" t="s">
        <v>199</v>
      </c>
      <c r="E7" s="78" t="s">
        <v>198</v>
      </c>
      <c r="F7" s="78" t="s">
        <v>197</v>
      </c>
      <c r="G7" s="78" t="s">
        <v>196</v>
      </c>
      <c r="H7" s="78" t="s">
        <v>195</v>
      </c>
      <c r="I7" s="78" t="s">
        <v>162</v>
      </c>
      <c r="J7" s="78" t="s">
        <v>0</v>
      </c>
      <c r="K7" s="78" t="s">
        <v>194</v>
      </c>
      <c r="L7" s="78" t="s">
        <v>193</v>
      </c>
      <c r="M7" s="78" t="s">
        <v>181</v>
      </c>
      <c r="N7" s="78" t="s">
        <v>158</v>
      </c>
      <c r="O7" s="78" t="s">
        <v>157</v>
      </c>
    </row>
    <row r="8" spans="1:16" x14ac:dyDescent="0.25">
      <c r="A8" s="76" t="s">
        <v>352</v>
      </c>
      <c r="C8" s="89"/>
      <c r="D8" s="89"/>
      <c r="E8" s="89"/>
      <c r="F8" s="89"/>
      <c r="G8" s="89"/>
      <c r="H8" s="89"/>
      <c r="I8" s="76" t="s">
        <v>352</v>
      </c>
      <c r="K8" s="89"/>
      <c r="L8" s="89"/>
      <c r="M8" s="89"/>
      <c r="N8" s="89"/>
      <c r="O8" s="89"/>
    </row>
    <row r="9" spans="1:16" ht="12.75" x14ac:dyDescent="0.25">
      <c r="A9" s="374" t="s">
        <v>348</v>
      </c>
      <c r="B9" s="375"/>
      <c r="C9" s="12">
        <v>5100000</v>
      </c>
      <c r="D9" s="12">
        <v>34027</v>
      </c>
      <c r="E9" s="12">
        <v>23500000</v>
      </c>
      <c r="F9" s="12">
        <v>0</v>
      </c>
      <c r="G9" s="12">
        <v>0</v>
      </c>
      <c r="H9" s="12">
        <v>0</v>
      </c>
      <c r="I9" s="374" t="s">
        <v>348</v>
      </c>
      <c r="J9" s="375"/>
      <c r="K9" s="12">
        <v>0</v>
      </c>
      <c r="L9" s="12">
        <v>0</v>
      </c>
      <c r="M9" s="12">
        <v>0</v>
      </c>
      <c r="N9" s="12">
        <v>0</v>
      </c>
      <c r="O9" s="12">
        <f t="shared" ref="O9:O14" si="0">SUM(K9:N9)+ SUM(C9:H9)</f>
        <v>28634027</v>
      </c>
    </row>
    <row r="10" spans="1:16" ht="12.75" x14ac:dyDescent="0.25">
      <c r="A10" s="386" t="s">
        <v>122</v>
      </c>
      <c r="B10" s="387"/>
      <c r="C10" s="24">
        <v>1290053</v>
      </c>
      <c r="D10" s="24">
        <v>54770622</v>
      </c>
      <c r="E10" s="24">
        <v>93185839</v>
      </c>
      <c r="F10" s="24">
        <v>7800750</v>
      </c>
      <c r="G10" s="24">
        <v>276548909</v>
      </c>
      <c r="H10" s="24">
        <v>0</v>
      </c>
      <c r="I10" s="386" t="s">
        <v>122</v>
      </c>
      <c r="J10" s="387"/>
      <c r="K10" s="24">
        <v>0</v>
      </c>
      <c r="L10" s="24">
        <v>0</v>
      </c>
      <c r="M10" s="24">
        <v>0</v>
      </c>
      <c r="N10" s="24">
        <v>0</v>
      </c>
      <c r="O10" s="24">
        <f t="shared" si="0"/>
        <v>433596173</v>
      </c>
    </row>
    <row r="11" spans="1:16" ht="12.75" x14ac:dyDescent="0.25">
      <c r="A11" s="386" t="s">
        <v>731</v>
      </c>
      <c r="B11" s="387"/>
      <c r="C11" s="24">
        <v>5500000</v>
      </c>
      <c r="D11" s="24">
        <v>39379475</v>
      </c>
      <c r="E11" s="24">
        <v>34517182</v>
      </c>
      <c r="F11" s="24">
        <v>-5949881</v>
      </c>
      <c r="G11" s="24">
        <v>0</v>
      </c>
      <c r="H11" s="24">
        <v>0</v>
      </c>
      <c r="I11" s="386" t="s">
        <v>731</v>
      </c>
      <c r="J11" s="387"/>
      <c r="K11" s="24">
        <v>0</v>
      </c>
      <c r="L11" s="24">
        <v>0</v>
      </c>
      <c r="M11" s="24">
        <v>0</v>
      </c>
      <c r="N11" s="24">
        <v>0</v>
      </c>
      <c r="O11" s="24">
        <f t="shared" si="0"/>
        <v>73446776</v>
      </c>
    </row>
    <row r="12" spans="1:16" ht="12.75" x14ac:dyDescent="0.25">
      <c r="A12" s="386" t="s">
        <v>152</v>
      </c>
      <c r="B12" s="387"/>
      <c r="C12" s="24">
        <v>5500000</v>
      </c>
      <c r="D12" s="24">
        <v>39379475</v>
      </c>
      <c r="E12" s="24">
        <v>34517182</v>
      </c>
      <c r="F12" s="24">
        <v>-5949881</v>
      </c>
      <c r="G12" s="24">
        <v>0</v>
      </c>
      <c r="H12" s="24">
        <v>0</v>
      </c>
      <c r="I12" s="386" t="s">
        <v>152</v>
      </c>
      <c r="J12" s="387"/>
      <c r="K12" s="24">
        <v>0</v>
      </c>
      <c r="L12" s="24">
        <v>0</v>
      </c>
      <c r="M12" s="24">
        <v>0</v>
      </c>
      <c r="N12" s="24">
        <v>0</v>
      </c>
      <c r="O12" s="24">
        <f t="shared" si="0"/>
        <v>73446776</v>
      </c>
    </row>
    <row r="13" spans="1:16" ht="12.75" x14ac:dyDescent="0.25">
      <c r="A13" s="384" t="s">
        <v>351</v>
      </c>
      <c r="B13" s="385"/>
      <c r="C13" s="64"/>
      <c r="D13" s="64"/>
      <c r="E13" s="64"/>
      <c r="F13" s="64"/>
      <c r="G13" s="64"/>
      <c r="H13" s="64"/>
      <c r="I13" s="384" t="s">
        <v>351</v>
      </c>
      <c r="J13" s="385"/>
      <c r="K13" s="64"/>
      <c r="L13" s="64"/>
      <c r="M13" s="64"/>
      <c r="N13" s="64"/>
      <c r="O13" s="64">
        <f t="shared" si="0"/>
        <v>0</v>
      </c>
    </row>
    <row r="14" spans="1:16" ht="12.75" x14ac:dyDescent="0.25">
      <c r="A14" s="384" t="s">
        <v>350</v>
      </c>
      <c r="B14" s="385"/>
      <c r="C14" s="64">
        <v>6790053</v>
      </c>
      <c r="D14" s="64">
        <v>94150097</v>
      </c>
      <c r="E14" s="64">
        <v>127703021</v>
      </c>
      <c r="F14" s="64">
        <v>1850869</v>
      </c>
      <c r="G14" s="64">
        <v>276548909</v>
      </c>
      <c r="H14" s="64">
        <v>0</v>
      </c>
      <c r="I14" s="384" t="s">
        <v>350</v>
      </c>
      <c r="J14" s="385"/>
      <c r="K14" s="64">
        <v>0</v>
      </c>
      <c r="L14" s="64">
        <v>0</v>
      </c>
      <c r="M14" s="64">
        <v>0</v>
      </c>
      <c r="N14" s="64">
        <v>0</v>
      </c>
      <c r="O14" s="64">
        <f t="shared" si="0"/>
        <v>507042949</v>
      </c>
    </row>
    <row r="15" spans="1:16" x14ac:dyDescent="0.25">
      <c r="A15" s="76" t="s">
        <v>349</v>
      </c>
      <c r="C15" s="89"/>
      <c r="D15" s="89"/>
      <c r="E15" s="89"/>
      <c r="F15" s="89"/>
      <c r="G15" s="89"/>
      <c r="H15" s="89"/>
      <c r="I15" s="76" t="s">
        <v>349</v>
      </c>
      <c r="K15" s="89"/>
      <c r="L15" s="89"/>
      <c r="M15" s="89"/>
      <c r="N15" s="89"/>
      <c r="O15" s="89"/>
    </row>
    <row r="16" spans="1:16" ht="12.75" x14ac:dyDescent="0.25">
      <c r="A16" s="374" t="s">
        <v>348</v>
      </c>
      <c r="B16" s="375"/>
      <c r="C16" s="12"/>
      <c r="D16" s="12"/>
      <c r="E16" s="12"/>
      <c r="F16" s="12"/>
      <c r="G16" s="12"/>
      <c r="H16" s="12"/>
      <c r="I16" s="374" t="s">
        <v>348</v>
      </c>
      <c r="J16" s="375"/>
      <c r="K16" s="12"/>
      <c r="L16" s="12"/>
      <c r="M16" s="12"/>
      <c r="N16" s="12"/>
      <c r="O16" s="12">
        <f>SUM(K16:N16)+ SUM(C16:H16)</f>
        <v>0</v>
      </c>
    </row>
    <row r="17" spans="1:15" ht="12.75" x14ac:dyDescent="0.25">
      <c r="A17" s="386" t="s">
        <v>122</v>
      </c>
      <c r="B17" s="387"/>
      <c r="C17" s="24"/>
      <c r="D17" s="24"/>
      <c r="E17" s="24"/>
      <c r="F17" s="24"/>
      <c r="G17" s="24"/>
      <c r="H17" s="24"/>
      <c r="I17" s="386" t="s">
        <v>122</v>
      </c>
      <c r="J17" s="387"/>
      <c r="K17" s="24"/>
      <c r="L17" s="24"/>
      <c r="M17" s="24"/>
      <c r="N17" s="24"/>
      <c r="O17" s="24">
        <f>SUM(K17:N17)+ SUM(C17:H17)</f>
        <v>0</v>
      </c>
    </row>
    <row r="18" spans="1:15" ht="12.75" x14ac:dyDescent="0.25">
      <c r="A18" s="386" t="s">
        <v>731</v>
      </c>
      <c r="B18" s="387"/>
      <c r="C18" s="24"/>
      <c r="D18" s="24"/>
      <c r="E18" s="24"/>
      <c r="F18" s="24"/>
      <c r="G18" s="24"/>
      <c r="H18" s="24"/>
      <c r="I18" s="386" t="s">
        <v>731</v>
      </c>
      <c r="J18" s="387"/>
      <c r="K18" s="24"/>
      <c r="L18" s="24"/>
      <c r="M18" s="24"/>
      <c r="N18" s="24"/>
      <c r="O18" s="24">
        <f>SUM(K18:N18)+ SUM(C18:H18)</f>
        <v>0</v>
      </c>
    </row>
    <row r="19" spans="1:15" ht="12.75" x14ac:dyDescent="0.25">
      <c r="A19" s="386" t="s">
        <v>152</v>
      </c>
      <c r="B19" s="387"/>
      <c r="C19" s="24"/>
      <c r="D19" s="24"/>
      <c r="E19" s="24"/>
      <c r="F19" s="24"/>
      <c r="G19" s="24"/>
      <c r="H19" s="24"/>
      <c r="I19" s="386" t="s">
        <v>152</v>
      </c>
      <c r="J19" s="387"/>
      <c r="K19" s="24"/>
      <c r="L19" s="24"/>
      <c r="M19" s="24"/>
      <c r="N19" s="24"/>
      <c r="O19" s="24">
        <f>SUM(K19:N19)+ SUM(C19:H19)</f>
        <v>0</v>
      </c>
    </row>
    <row r="20" spans="1:15" x14ac:dyDescent="0.25">
      <c r="A20" s="76"/>
      <c r="C20" s="89"/>
      <c r="D20" s="89"/>
      <c r="E20" s="89"/>
      <c r="F20" s="89"/>
      <c r="G20" s="89"/>
      <c r="H20" s="89"/>
      <c r="I20" s="76"/>
      <c r="K20" s="89"/>
      <c r="L20" s="89"/>
      <c r="M20" s="89"/>
      <c r="N20" s="89"/>
      <c r="O20" s="89"/>
    </row>
    <row r="21" spans="1:15" x14ac:dyDescent="0.25">
      <c r="A21" s="76" t="s">
        <v>347</v>
      </c>
      <c r="C21" s="89"/>
      <c r="D21" s="89"/>
      <c r="E21" s="89"/>
      <c r="F21" s="89"/>
      <c r="G21" s="89"/>
      <c r="H21" s="89"/>
      <c r="I21" s="76" t="s">
        <v>347</v>
      </c>
      <c r="K21" s="89"/>
      <c r="L21" s="89"/>
      <c r="M21" s="89"/>
      <c r="N21" s="89"/>
      <c r="O21" s="89"/>
    </row>
    <row r="22" spans="1:15" ht="12.75" x14ac:dyDescent="0.25">
      <c r="A22" s="374" t="s">
        <v>346</v>
      </c>
      <c r="B22" s="375"/>
      <c r="C22" s="12">
        <v>11890053</v>
      </c>
      <c r="D22" s="12">
        <v>94184124</v>
      </c>
      <c r="E22" s="12">
        <v>151203021</v>
      </c>
      <c r="F22" s="12">
        <v>1850869</v>
      </c>
      <c r="G22" s="12">
        <v>276548909</v>
      </c>
      <c r="H22" s="12">
        <v>0</v>
      </c>
      <c r="I22" s="374" t="s">
        <v>346</v>
      </c>
      <c r="J22" s="375"/>
      <c r="K22" s="12">
        <v>0</v>
      </c>
      <c r="L22" s="12">
        <v>0</v>
      </c>
      <c r="M22" s="12">
        <v>0</v>
      </c>
      <c r="N22" s="12">
        <v>0</v>
      </c>
      <c r="O22" s="12">
        <f t="shared" ref="O22:O27" si="1">SUM(K22:N22)+ SUM(C22:H22)</f>
        <v>535676976</v>
      </c>
    </row>
    <row r="23" spans="1:15" ht="18" x14ac:dyDescent="0.25">
      <c r="A23" s="73">
        <v>203</v>
      </c>
      <c r="B23" s="72" t="s">
        <v>359</v>
      </c>
      <c r="C23" s="64">
        <v>0</v>
      </c>
      <c r="D23" s="64">
        <v>0</v>
      </c>
      <c r="E23" s="64">
        <v>440000</v>
      </c>
      <c r="F23" s="64">
        <v>1850869</v>
      </c>
      <c r="G23" s="64">
        <v>0</v>
      </c>
      <c r="H23" s="64">
        <v>0</v>
      </c>
      <c r="I23" s="73">
        <v>203</v>
      </c>
      <c r="J23" s="72" t="s">
        <v>359</v>
      </c>
      <c r="K23" s="64">
        <v>0</v>
      </c>
      <c r="L23" s="64">
        <v>0</v>
      </c>
      <c r="M23" s="64">
        <v>0</v>
      </c>
      <c r="N23" s="64">
        <v>0</v>
      </c>
      <c r="O23" s="64">
        <f t="shared" si="1"/>
        <v>2290869</v>
      </c>
    </row>
    <row r="24" spans="1:15" x14ac:dyDescent="0.25">
      <c r="A24" s="73">
        <v>213</v>
      </c>
      <c r="B24" s="72" t="s">
        <v>345</v>
      </c>
      <c r="C24" s="64">
        <v>306907</v>
      </c>
      <c r="D24" s="64">
        <v>0</v>
      </c>
      <c r="E24" s="64">
        <v>0</v>
      </c>
      <c r="F24" s="64">
        <v>0</v>
      </c>
      <c r="G24" s="64">
        <v>2263325</v>
      </c>
      <c r="H24" s="64">
        <v>0</v>
      </c>
      <c r="I24" s="73">
        <v>213</v>
      </c>
      <c r="J24" s="72" t="s">
        <v>345</v>
      </c>
      <c r="K24" s="64">
        <v>0</v>
      </c>
      <c r="L24" s="64">
        <v>0</v>
      </c>
      <c r="M24" s="64">
        <v>0</v>
      </c>
      <c r="N24" s="64">
        <v>0</v>
      </c>
      <c r="O24" s="64">
        <f t="shared" si="1"/>
        <v>2570232</v>
      </c>
    </row>
    <row r="25" spans="1:15" ht="18" x14ac:dyDescent="0.25">
      <c r="A25" s="73">
        <v>215</v>
      </c>
      <c r="B25" s="72" t="s">
        <v>344</v>
      </c>
      <c r="C25" s="64">
        <v>370082</v>
      </c>
      <c r="D25" s="64">
        <v>1071338</v>
      </c>
      <c r="E25" s="64">
        <v>1834225</v>
      </c>
      <c r="F25" s="64">
        <v>0</v>
      </c>
      <c r="G25" s="64">
        <v>1000000</v>
      </c>
      <c r="H25" s="64">
        <v>0</v>
      </c>
      <c r="I25" s="73">
        <v>215</v>
      </c>
      <c r="J25" s="72" t="s">
        <v>344</v>
      </c>
      <c r="K25" s="64">
        <v>0</v>
      </c>
      <c r="L25" s="64">
        <v>0</v>
      </c>
      <c r="M25" s="64">
        <v>0</v>
      </c>
      <c r="N25" s="64">
        <v>0</v>
      </c>
      <c r="O25" s="64">
        <f t="shared" si="1"/>
        <v>4275645</v>
      </c>
    </row>
    <row r="26" spans="1:15" x14ac:dyDescent="0.25">
      <c r="A26" s="73">
        <v>218</v>
      </c>
      <c r="B26" s="72" t="s">
        <v>343</v>
      </c>
      <c r="C26" s="64">
        <v>4000000</v>
      </c>
      <c r="D26" s="64">
        <v>39413502</v>
      </c>
      <c r="E26" s="64">
        <v>110000</v>
      </c>
      <c r="F26" s="64">
        <v>0</v>
      </c>
      <c r="G26" s="64">
        <v>0</v>
      </c>
      <c r="H26" s="64">
        <v>0</v>
      </c>
      <c r="I26" s="73">
        <v>218</v>
      </c>
      <c r="J26" s="72" t="s">
        <v>343</v>
      </c>
      <c r="K26" s="64">
        <v>0</v>
      </c>
      <c r="L26" s="64">
        <v>0</v>
      </c>
      <c r="M26" s="64">
        <v>0</v>
      </c>
      <c r="N26" s="64">
        <v>0</v>
      </c>
      <c r="O26" s="64">
        <f t="shared" si="1"/>
        <v>43523502</v>
      </c>
    </row>
    <row r="27" spans="1:15" ht="18" x14ac:dyDescent="0.25">
      <c r="A27" s="73">
        <v>231</v>
      </c>
      <c r="B27" s="72" t="s">
        <v>342</v>
      </c>
      <c r="C27" s="64">
        <v>7213064</v>
      </c>
      <c r="D27" s="64">
        <v>53699284</v>
      </c>
      <c r="E27" s="64">
        <v>148818796</v>
      </c>
      <c r="F27" s="64">
        <v>0</v>
      </c>
      <c r="G27" s="64">
        <v>273285584</v>
      </c>
      <c r="H27" s="64">
        <v>0</v>
      </c>
      <c r="I27" s="73">
        <v>231</v>
      </c>
      <c r="J27" s="72" t="s">
        <v>342</v>
      </c>
      <c r="K27" s="64">
        <v>0</v>
      </c>
      <c r="L27" s="64">
        <v>0</v>
      </c>
      <c r="M27" s="64">
        <v>0</v>
      </c>
      <c r="N27" s="64">
        <v>0</v>
      </c>
      <c r="O27" s="64">
        <f t="shared" si="1"/>
        <v>483016728</v>
      </c>
    </row>
    <row r="28" spans="1:15" x14ac:dyDescent="0.25">
      <c r="A28" s="73"/>
      <c r="B28" s="72"/>
      <c r="C28" s="64"/>
      <c r="D28" s="64"/>
      <c r="E28" s="64"/>
      <c r="F28" s="64"/>
      <c r="G28" s="64"/>
      <c r="H28" s="64"/>
      <c r="I28" s="73"/>
      <c r="J28" s="72"/>
      <c r="K28" s="64"/>
      <c r="L28" s="64"/>
      <c r="M28" s="64"/>
      <c r="N28" s="64"/>
      <c r="O28" s="64"/>
    </row>
    <row r="29" spans="1:15" ht="12.75" x14ac:dyDescent="0.25">
      <c r="A29" s="386" t="s">
        <v>78</v>
      </c>
      <c r="B29" s="387"/>
      <c r="C29" s="24"/>
      <c r="D29" s="24"/>
      <c r="E29" s="24"/>
      <c r="F29" s="24"/>
      <c r="G29" s="24"/>
      <c r="H29" s="24"/>
      <c r="I29" s="386" t="s">
        <v>78</v>
      </c>
      <c r="J29" s="387"/>
      <c r="K29" s="24"/>
      <c r="L29" s="24"/>
      <c r="M29" s="24"/>
      <c r="N29" s="24"/>
      <c r="O29" s="24">
        <f>SUM(K29:N29)+ SUM(C29:H29)</f>
        <v>0</v>
      </c>
    </row>
    <row r="30" spans="1:15" x14ac:dyDescent="0.25">
      <c r="A30" s="73"/>
      <c r="B30" s="72"/>
      <c r="C30" s="64"/>
      <c r="D30" s="64"/>
      <c r="E30" s="64"/>
      <c r="F30" s="64"/>
      <c r="G30" s="64"/>
      <c r="H30" s="64"/>
      <c r="I30" s="73"/>
      <c r="J30" s="72"/>
      <c r="K30" s="64"/>
      <c r="L30" s="64"/>
      <c r="M30" s="64"/>
      <c r="N30" s="64"/>
      <c r="O30" s="64"/>
    </row>
    <row r="31" spans="1:15" x14ac:dyDescent="0.25">
      <c r="A31" s="76" t="s">
        <v>340</v>
      </c>
      <c r="C31" s="89"/>
      <c r="D31" s="89"/>
      <c r="E31" s="89"/>
      <c r="F31" s="89"/>
      <c r="G31" s="89"/>
      <c r="H31" s="89"/>
      <c r="I31" s="76" t="s">
        <v>340</v>
      </c>
      <c r="K31" s="89"/>
      <c r="L31" s="89"/>
      <c r="M31" s="89"/>
      <c r="N31" s="89"/>
      <c r="O31" s="89"/>
    </row>
    <row r="32" spans="1:15" x14ac:dyDescent="0.25">
      <c r="A32" s="107"/>
      <c r="B32" s="106"/>
      <c r="C32" s="3"/>
      <c r="D32" s="3"/>
      <c r="E32" s="3"/>
      <c r="F32" s="3"/>
      <c r="G32" s="3"/>
      <c r="H32" s="3"/>
      <c r="I32" s="107"/>
      <c r="J32" s="106"/>
      <c r="K32" s="3"/>
      <c r="L32" s="3"/>
      <c r="M32" s="3"/>
      <c r="N32" s="3"/>
      <c r="O32" s="3"/>
    </row>
    <row r="33" spans="1:6" ht="9.9499999999999993" customHeight="1" x14ac:dyDescent="0.25">
      <c r="A33" s="9" t="s">
        <v>133</v>
      </c>
      <c r="B33" s="10"/>
      <c r="C33" s="9"/>
      <c r="D33" s="9"/>
      <c r="E33" s="9"/>
      <c r="F33" s="9"/>
    </row>
    <row r="34" spans="1:6" ht="9.9499999999999993" customHeight="1" x14ac:dyDescent="0.25">
      <c r="A34" s="9" t="s">
        <v>339</v>
      </c>
      <c r="B34" s="10"/>
      <c r="C34" s="9"/>
      <c r="D34" s="9"/>
      <c r="E34" s="9"/>
      <c r="F34" s="9"/>
    </row>
  </sheetData>
  <mergeCells count="32">
    <mergeCell ref="A29:B29"/>
    <mergeCell ref="A22:B22"/>
    <mergeCell ref="A19:B19"/>
    <mergeCell ref="A18:B18"/>
    <mergeCell ref="A17:B17"/>
    <mergeCell ref="A16:B16"/>
    <mergeCell ref="A14:B14"/>
    <mergeCell ref="A13:B13"/>
    <mergeCell ref="A12:B12"/>
    <mergeCell ref="A11:B11"/>
    <mergeCell ref="I18:J18"/>
    <mergeCell ref="I19:J19"/>
    <mergeCell ref="I22:J22"/>
    <mergeCell ref="I29:J29"/>
    <mergeCell ref="A5:F5"/>
    <mergeCell ref="I5:N5"/>
    <mergeCell ref="I12:J12"/>
    <mergeCell ref="I13:J13"/>
    <mergeCell ref="I14:J14"/>
    <mergeCell ref="I16:J16"/>
    <mergeCell ref="I17:J17"/>
    <mergeCell ref="A10:B10"/>
    <mergeCell ref="A9:B9"/>
    <mergeCell ref="I9:J9"/>
    <mergeCell ref="I10:J10"/>
    <mergeCell ref="I11:J11"/>
    <mergeCell ref="A1:G1"/>
    <mergeCell ref="A2:G2"/>
    <mergeCell ref="A3:G3"/>
    <mergeCell ref="I1:O1"/>
    <mergeCell ref="I2:O2"/>
    <mergeCell ref="I3:O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3" pageOrder="overThenDown" orientation="landscape" useFirstPageNumber="1" r:id="rId1"/>
  <headerFooter>
    <oddFooter>&amp;CPage &amp;P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workbookViewId="0">
      <selection activeCell="I11" activeCellId="3" sqref="A11:B11 A18:B18 I18:J18 I11:J11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80" customFormat="1" ht="12.75" x14ac:dyDescent="0.25">
      <c r="A1" s="388" t="s">
        <v>120</v>
      </c>
      <c r="B1" s="389"/>
      <c r="C1" s="389"/>
      <c r="D1" s="389"/>
      <c r="E1" s="389"/>
      <c r="F1" s="389"/>
      <c r="G1" s="390"/>
      <c r="H1" s="8" t="s">
        <v>119</v>
      </c>
      <c r="I1" s="388" t="s">
        <v>120</v>
      </c>
      <c r="J1" s="389"/>
      <c r="K1" s="389"/>
      <c r="L1" s="389"/>
      <c r="M1" s="389"/>
      <c r="N1" s="389"/>
      <c r="O1" s="390"/>
      <c r="P1" s="8" t="s">
        <v>119</v>
      </c>
    </row>
    <row r="2" spans="1:16" s="80" customFormat="1" ht="12.75" x14ac:dyDescent="0.25">
      <c r="A2" s="388" t="s">
        <v>357</v>
      </c>
      <c r="B2" s="389"/>
      <c r="C2" s="389"/>
      <c r="D2" s="389"/>
      <c r="E2" s="389"/>
      <c r="F2" s="389"/>
      <c r="G2" s="390"/>
      <c r="H2" s="8" t="s">
        <v>362</v>
      </c>
      <c r="I2" s="388" t="s">
        <v>357</v>
      </c>
      <c r="J2" s="389"/>
      <c r="K2" s="389"/>
      <c r="L2" s="389"/>
      <c r="M2" s="389"/>
      <c r="N2" s="389"/>
      <c r="O2" s="390"/>
      <c r="P2" s="8" t="s">
        <v>362</v>
      </c>
    </row>
    <row r="3" spans="1:16" s="80" customFormat="1" ht="12.75" x14ac:dyDescent="0.25">
      <c r="A3" s="391" t="s">
        <v>173</v>
      </c>
      <c r="B3" s="392"/>
      <c r="C3" s="392"/>
      <c r="D3" s="392"/>
      <c r="E3" s="392"/>
      <c r="F3" s="392"/>
      <c r="G3" s="393"/>
      <c r="H3" s="28"/>
      <c r="I3" s="391" t="s">
        <v>173</v>
      </c>
      <c r="J3" s="392"/>
      <c r="K3" s="392"/>
      <c r="L3" s="392"/>
      <c r="M3" s="392"/>
      <c r="N3" s="392"/>
      <c r="O3" s="393"/>
      <c r="P3" s="28"/>
    </row>
    <row r="4" spans="1:16" s="80" customFormat="1" x14ac:dyDescent="0.25"/>
    <row r="5" spans="1:16" s="80" customFormat="1" ht="12.75" x14ac:dyDescent="0.25">
      <c r="A5" s="382" t="s">
        <v>361</v>
      </c>
      <c r="B5" s="394"/>
      <c r="C5" s="394"/>
      <c r="D5" s="394"/>
      <c r="E5" s="394"/>
      <c r="F5" s="394"/>
      <c r="G5" s="82" t="s">
        <v>353</v>
      </c>
      <c r="H5" s="83">
        <v>0</v>
      </c>
      <c r="I5" s="382" t="s">
        <v>360</v>
      </c>
      <c r="J5" s="394"/>
      <c r="K5" s="394"/>
      <c r="L5" s="394"/>
      <c r="M5" s="394"/>
      <c r="N5" s="394"/>
      <c r="O5" s="84" t="s">
        <v>353</v>
      </c>
      <c r="P5" s="81">
        <v>0</v>
      </c>
    </row>
    <row r="6" spans="1:16" s="77" customFormat="1" ht="9" x14ac:dyDescent="0.25">
      <c r="A6" s="79" t="s">
        <v>169</v>
      </c>
      <c r="B6" s="79"/>
      <c r="C6" s="79">
        <v>0</v>
      </c>
      <c r="D6" s="79">
        <v>1</v>
      </c>
      <c r="E6" s="79">
        <v>2</v>
      </c>
      <c r="F6" s="79">
        <v>3</v>
      </c>
      <c r="G6" s="79">
        <v>4</v>
      </c>
      <c r="H6" s="79">
        <v>5</v>
      </c>
      <c r="I6" s="79" t="s">
        <v>169</v>
      </c>
      <c r="J6" s="79"/>
      <c r="K6" s="79">
        <v>6</v>
      </c>
      <c r="L6" s="79">
        <v>8</v>
      </c>
      <c r="M6" s="79" t="s">
        <v>94</v>
      </c>
    </row>
    <row r="7" spans="1:16" s="77" customFormat="1" ht="36" x14ac:dyDescent="0.25">
      <c r="A7" s="78" t="s">
        <v>162</v>
      </c>
      <c r="B7" s="78" t="s">
        <v>0</v>
      </c>
      <c r="C7" s="78" t="s">
        <v>168</v>
      </c>
      <c r="D7" s="78" t="s">
        <v>186</v>
      </c>
      <c r="E7" s="78" t="s">
        <v>185</v>
      </c>
      <c r="F7" s="78" t="s">
        <v>184</v>
      </c>
      <c r="G7" s="78" t="s">
        <v>183</v>
      </c>
      <c r="H7" s="78" t="s">
        <v>182</v>
      </c>
      <c r="I7" s="78" t="s">
        <v>162</v>
      </c>
      <c r="J7" s="78" t="s">
        <v>0</v>
      </c>
      <c r="K7" s="78" t="s">
        <v>158</v>
      </c>
      <c r="L7" s="78" t="s">
        <v>181</v>
      </c>
      <c r="M7" s="78" t="s">
        <v>157</v>
      </c>
    </row>
    <row r="8" spans="1:16" x14ac:dyDescent="0.25">
      <c r="A8" s="76" t="s">
        <v>352</v>
      </c>
      <c r="C8" s="89"/>
      <c r="D8" s="89"/>
      <c r="E8" s="89"/>
      <c r="F8" s="89"/>
      <c r="G8" s="89"/>
      <c r="H8" s="89"/>
      <c r="I8" s="76" t="s">
        <v>352</v>
      </c>
      <c r="K8" s="89"/>
      <c r="L8" s="89"/>
      <c r="M8" s="89"/>
    </row>
    <row r="9" spans="1:16" ht="12.75" x14ac:dyDescent="0.25">
      <c r="A9" s="374" t="s">
        <v>348</v>
      </c>
      <c r="B9" s="375"/>
      <c r="C9" s="12">
        <v>25100000</v>
      </c>
      <c r="D9" s="12">
        <v>27250000</v>
      </c>
      <c r="E9" s="12">
        <v>10585000</v>
      </c>
      <c r="F9" s="12">
        <v>7583588</v>
      </c>
      <c r="G9" s="12">
        <v>0</v>
      </c>
      <c r="H9" s="12">
        <v>0</v>
      </c>
      <c r="I9" s="374" t="s">
        <v>348</v>
      </c>
      <c r="J9" s="375"/>
      <c r="K9" s="12">
        <v>0</v>
      </c>
      <c r="L9" s="12">
        <v>0</v>
      </c>
      <c r="M9" s="12">
        <f t="shared" ref="M9:M14" si="0">SUM(K9:L9)+ SUM(C9:H9)</f>
        <v>70518588</v>
      </c>
    </row>
    <row r="10" spans="1:16" ht="12.75" x14ac:dyDescent="0.25">
      <c r="A10" s="386" t="s">
        <v>122</v>
      </c>
      <c r="B10" s="387"/>
      <c r="C10" s="24">
        <v>40808517</v>
      </c>
      <c r="D10" s="24">
        <v>210662736</v>
      </c>
      <c r="E10" s="24">
        <v>3494719</v>
      </c>
      <c r="F10" s="24">
        <v>41872100</v>
      </c>
      <c r="G10" s="24">
        <v>0</v>
      </c>
      <c r="H10" s="24">
        <v>0</v>
      </c>
      <c r="I10" s="386" t="s">
        <v>122</v>
      </c>
      <c r="J10" s="387"/>
      <c r="K10" s="24">
        <v>0</v>
      </c>
      <c r="L10" s="24">
        <v>0</v>
      </c>
      <c r="M10" s="24">
        <f t="shared" si="0"/>
        <v>296838072</v>
      </c>
    </row>
    <row r="11" spans="1:16" ht="12.75" x14ac:dyDescent="0.25">
      <c r="A11" s="386" t="s">
        <v>731</v>
      </c>
      <c r="B11" s="387"/>
      <c r="C11" s="24">
        <v>5985230</v>
      </c>
      <c r="D11" s="24">
        <v>40444975</v>
      </c>
      <c r="E11" s="24">
        <v>178997613</v>
      </c>
      <c r="F11" s="24">
        <v>5600000</v>
      </c>
      <c r="G11" s="24">
        <v>0</v>
      </c>
      <c r="H11" s="24">
        <v>0</v>
      </c>
      <c r="I11" s="386" t="s">
        <v>731</v>
      </c>
      <c r="J11" s="387"/>
      <c r="K11" s="24">
        <v>0</v>
      </c>
      <c r="L11" s="24">
        <v>0</v>
      </c>
      <c r="M11" s="24">
        <f t="shared" si="0"/>
        <v>231027818</v>
      </c>
    </row>
    <row r="12" spans="1:16" ht="12.75" x14ac:dyDescent="0.25">
      <c r="A12" s="386" t="s">
        <v>152</v>
      </c>
      <c r="B12" s="387"/>
      <c r="C12" s="24">
        <v>5985230</v>
      </c>
      <c r="D12" s="24">
        <v>40444975</v>
      </c>
      <c r="E12" s="24">
        <v>178997613</v>
      </c>
      <c r="F12" s="24">
        <v>5600000</v>
      </c>
      <c r="G12" s="24">
        <v>0</v>
      </c>
      <c r="H12" s="24">
        <v>0</v>
      </c>
      <c r="I12" s="386" t="s">
        <v>152</v>
      </c>
      <c r="J12" s="387"/>
      <c r="K12" s="24">
        <v>0</v>
      </c>
      <c r="L12" s="24">
        <v>0</v>
      </c>
      <c r="M12" s="24">
        <f t="shared" si="0"/>
        <v>231027818</v>
      </c>
    </row>
    <row r="13" spans="1:16" ht="12.75" x14ac:dyDescent="0.25">
      <c r="A13" s="384" t="s">
        <v>351</v>
      </c>
      <c r="B13" s="385"/>
      <c r="C13" s="64"/>
      <c r="D13" s="64"/>
      <c r="E13" s="64"/>
      <c r="F13" s="64"/>
      <c r="G13" s="64"/>
      <c r="H13" s="64"/>
      <c r="I13" s="384" t="s">
        <v>351</v>
      </c>
      <c r="J13" s="385"/>
      <c r="K13" s="64"/>
      <c r="L13" s="64"/>
      <c r="M13" s="64">
        <f t="shared" si="0"/>
        <v>0</v>
      </c>
    </row>
    <row r="14" spans="1:16" ht="12.75" x14ac:dyDescent="0.25">
      <c r="A14" s="384" t="s">
        <v>350</v>
      </c>
      <c r="B14" s="385"/>
      <c r="C14" s="64">
        <v>46793747</v>
      </c>
      <c r="D14" s="64">
        <v>251107711</v>
      </c>
      <c r="E14" s="64">
        <v>182492332</v>
      </c>
      <c r="F14" s="64">
        <v>47472100</v>
      </c>
      <c r="G14" s="64">
        <v>0</v>
      </c>
      <c r="H14" s="64">
        <v>0</v>
      </c>
      <c r="I14" s="384" t="s">
        <v>350</v>
      </c>
      <c r="J14" s="385"/>
      <c r="K14" s="64">
        <v>0</v>
      </c>
      <c r="L14" s="64">
        <v>0</v>
      </c>
      <c r="M14" s="64">
        <f t="shared" si="0"/>
        <v>527865890</v>
      </c>
    </row>
    <row r="15" spans="1:16" x14ac:dyDescent="0.25">
      <c r="A15" s="76" t="s">
        <v>349</v>
      </c>
      <c r="C15" s="89"/>
      <c r="D15" s="89"/>
      <c r="E15" s="89"/>
      <c r="F15" s="89"/>
      <c r="G15" s="89"/>
      <c r="H15" s="89"/>
      <c r="I15" s="76" t="s">
        <v>349</v>
      </c>
      <c r="K15" s="89"/>
      <c r="L15" s="89"/>
      <c r="M15" s="89"/>
    </row>
    <row r="16" spans="1:16" ht="12.75" x14ac:dyDescent="0.25">
      <c r="A16" s="374" t="s">
        <v>348</v>
      </c>
      <c r="B16" s="375"/>
      <c r="C16" s="12"/>
      <c r="D16" s="12"/>
      <c r="E16" s="12"/>
      <c r="F16" s="12"/>
      <c r="G16" s="12"/>
      <c r="H16" s="12"/>
      <c r="I16" s="374" t="s">
        <v>348</v>
      </c>
      <c r="J16" s="375"/>
      <c r="K16" s="12"/>
      <c r="L16" s="12"/>
      <c r="M16" s="12">
        <f>SUM(K16:L16)+ SUM(C16:H16)</f>
        <v>0</v>
      </c>
    </row>
    <row r="17" spans="1:13" ht="12.75" x14ac:dyDescent="0.25">
      <c r="A17" s="386" t="s">
        <v>122</v>
      </c>
      <c r="B17" s="387"/>
      <c r="C17" s="24"/>
      <c r="D17" s="24"/>
      <c r="E17" s="24"/>
      <c r="F17" s="24"/>
      <c r="G17" s="24"/>
      <c r="H17" s="24"/>
      <c r="I17" s="386" t="s">
        <v>122</v>
      </c>
      <c r="J17" s="387"/>
      <c r="K17" s="24"/>
      <c r="L17" s="24"/>
      <c r="M17" s="24">
        <f>SUM(K17:L17)+ SUM(C17:H17)</f>
        <v>0</v>
      </c>
    </row>
    <row r="18" spans="1:13" ht="12.75" x14ac:dyDescent="0.25">
      <c r="A18" s="386" t="s">
        <v>731</v>
      </c>
      <c r="B18" s="387"/>
      <c r="C18" s="24"/>
      <c r="D18" s="24"/>
      <c r="E18" s="24"/>
      <c r="F18" s="24"/>
      <c r="G18" s="24"/>
      <c r="H18" s="24"/>
      <c r="I18" s="386" t="s">
        <v>731</v>
      </c>
      <c r="J18" s="387"/>
      <c r="K18" s="24"/>
      <c r="L18" s="24"/>
      <c r="M18" s="24">
        <f>SUM(K18:L18)+ SUM(C18:H18)</f>
        <v>0</v>
      </c>
    </row>
    <row r="19" spans="1:13" ht="12.75" x14ac:dyDescent="0.25">
      <c r="A19" s="386" t="s">
        <v>152</v>
      </c>
      <c r="B19" s="387"/>
      <c r="C19" s="24"/>
      <c r="D19" s="24"/>
      <c r="E19" s="24"/>
      <c r="F19" s="24"/>
      <c r="G19" s="24"/>
      <c r="H19" s="24"/>
      <c r="I19" s="386" t="s">
        <v>152</v>
      </c>
      <c r="J19" s="387"/>
      <c r="K19" s="24"/>
      <c r="L19" s="24"/>
      <c r="M19" s="24">
        <f>SUM(K19:L19)+ SUM(C19:H19)</f>
        <v>0</v>
      </c>
    </row>
    <row r="20" spans="1:13" x14ac:dyDescent="0.25">
      <c r="A20" s="76"/>
      <c r="C20" s="89"/>
      <c r="D20" s="89"/>
      <c r="E20" s="89"/>
      <c r="F20" s="89"/>
      <c r="G20" s="89"/>
      <c r="H20" s="89"/>
      <c r="I20" s="76"/>
      <c r="K20" s="89"/>
      <c r="L20" s="89"/>
      <c r="M20" s="89"/>
    </row>
    <row r="21" spans="1:13" x14ac:dyDescent="0.25">
      <c r="A21" s="76" t="s">
        <v>347</v>
      </c>
      <c r="C21" s="89"/>
      <c r="D21" s="89"/>
      <c r="E21" s="89"/>
      <c r="F21" s="89"/>
      <c r="G21" s="89"/>
      <c r="H21" s="89"/>
      <c r="I21" s="76" t="s">
        <v>347</v>
      </c>
      <c r="K21" s="89"/>
      <c r="L21" s="89"/>
      <c r="M21" s="89"/>
    </row>
    <row r="22" spans="1:13" ht="12.75" x14ac:dyDescent="0.25">
      <c r="A22" s="374" t="s">
        <v>346</v>
      </c>
      <c r="B22" s="375"/>
      <c r="C22" s="12">
        <v>71893747</v>
      </c>
      <c r="D22" s="12">
        <v>278357711</v>
      </c>
      <c r="E22" s="12">
        <v>193077332</v>
      </c>
      <c r="F22" s="12">
        <v>55055688</v>
      </c>
      <c r="G22" s="12">
        <v>0</v>
      </c>
      <c r="H22" s="12">
        <v>0</v>
      </c>
      <c r="I22" s="374" t="s">
        <v>346</v>
      </c>
      <c r="J22" s="375"/>
      <c r="K22" s="12">
        <v>0</v>
      </c>
      <c r="L22" s="12">
        <v>0</v>
      </c>
      <c r="M22" s="12">
        <f t="shared" ref="M22:M28" si="1">SUM(K22:L22)+ SUM(C22:H22)</f>
        <v>598384478</v>
      </c>
    </row>
    <row r="23" spans="1:13" ht="18" x14ac:dyDescent="0.25">
      <c r="A23" s="73">
        <v>203</v>
      </c>
      <c r="B23" s="72" t="s">
        <v>359</v>
      </c>
      <c r="C23" s="64">
        <v>0</v>
      </c>
      <c r="D23" s="64">
        <v>39525</v>
      </c>
      <c r="E23" s="64">
        <v>0</v>
      </c>
      <c r="F23" s="64">
        <v>5273545</v>
      </c>
      <c r="G23" s="64">
        <v>0</v>
      </c>
      <c r="H23" s="64">
        <v>0</v>
      </c>
      <c r="I23" s="73">
        <v>203</v>
      </c>
      <c r="J23" s="72" t="s">
        <v>359</v>
      </c>
      <c r="K23" s="64">
        <v>0</v>
      </c>
      <c r="L23" s="64">
        <v>0</v>
      </c>
      <c r="M23" s="64">
        <f t="shared" si="1"/>
        <v>5313070</v>
      </c>
    </row>
    <row r="24" spans="1:13" ht="27" x14ac:dyDescent="0.25">
      <c r="A24" s="73">
        <v>205</v>
      </c>
      <c r="B24" s="72" t="s">
        <v>358</v>
      </c>
      <c r="C24" s="64">
        <v>720000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73">
        <v>205</v>
      </c>
      <c r="J24" s="72" t="s">
        <v>358</v>
      </c>
      <c r="K24" s="64">
        <v>0</v>
      </c>
      <c r="L24" s="64">
        <v>0</v>
      </c>
      <c r="M24" s="64">
        <f t="shared" si="1"/>
        <v>720000</v>
      </c>
    </row>
    <row r="25" spans="1:13" x14ac:dyDescent="0.25">
      <c r="A25" s="73">
        <v>213</v>
      </c>
      <c r="B25" s="72" t="s">
        <v>345</v>
      </c>
      <c r="C25" s="64">
        <v>5320606</v>
      </c>
      <c r="D25" s="64">
        <v>0</v>
      </c>
      <c r="E25" s="64">
        <v>0</v>
      </c>
      <c r="F25" s="64">
        <v>1481122</v>
      </c>
      <c r="G25" s="64">
        <v>0</v>
      </c>
      <c r="H25" s="64">
        <v>0</v>
      </c>
      <c r="I25" s="73">
        <v>213</v>
      </c>
      <c r="J25" s="72" t="s">
        <v>345</v>
      </c>
      <c r="K25" s="64">
        <v>0</v>
      </c>
      <c r="L25" s="64">
        <v>0</v>
      </c>
      <c r="M25" s="64">
        <f t="shared" si="1"/>
        <v>6801728</v>
      </c>
    </row>
    <row r="26" spans="1:13" ht="18" x14ac:dyDescent="0.25">
      <c r="A26" s="73">
        <v>215</v>
      </c>
      <c r="B26" s="72" t="s">
        <v>344</v>
      </c>
      <c r="C26" s="64">
        <v>43323619</v>
      </c>
      <c r="D26" s="64">
        <v>250000</v>
      </c>
      <c r="E26" s="64">
        <v>2000000</v>
      </c>
      <c r="F26" s="64">
        <v>17164097</v>
      </c>
      <c r="G26" s="64">
        <v>0</v>
      </c>
      <c r="H26" s="64">
        <v>0</v>
      </c>
      <c r="I26" s="73">
        <v>215</v>
      </c>
      <c r="J26" s="72" t="s">
        <v>344</v>
      </c>
      <c r="K26" s="64">
        <v>0</v>
      </c>
      <c r="L26" s="64">
        <v>0</v>
      </c>
      <c r="M26" s="64">
        <f t="shared" si="1"/>
        <v>62737716</v>
      </c>
    </row>
    <row r="27" spans="1:13" x14ac:dyDescent="0.25">
      <c r="A27" s="73">
        <v>218</v>
      </c>
      <c r="B27" s="72" t="s">
        <v>343</v>
      </c>
      <c r="C27" s="64">
        <v>3400000</v>
      </c>
      <c r="D27" s="64">
        <v>57900000</v>
      </c>
      <c r="E27" s="64">
        <v>500000</v>
      </c>
      <c r="F27" s="64">
        <v>51410</v>
      </c>
      <c r="G27" s="64">
        <v>0</v>
      </c>
      <c r="H27" s="64">
        <v>0</v>
      </c>
      <c r="I27" s="73">
        <v>218</v>
      </c>
      <c r="J27" s="72" t="s">
        <v>343</v>
      </c>
      <c r="K27" s="64">
        <v>0</v>
      </c>
      <c r="L27" s="64">
        <v>0</v>
      </c>
      <c r="M27" s="64">
        <f t="shared" si="1"/>
        <v>61851410</v>
      </c>
    </row>
    <row r="28" spans="1:13" ht="18" x14ac:dyDescent="0.25">
      <c r="A28" s="73">
        <v>231</v>
      </c>
      <c r="B28" s="72" t="s">
        <v>342</v>
      </c>
      <c r="C28" s="64">
        <v>19129522</v>
      </c>
      <c r="D28" s="64">
        <v>220168186</v>
      </c>
      <c r="E28" s="64">
        <v>190577332</v>
      </c>
      <c r="F28" s="64">
        <v>31085514</v>
      </c>
      <c r="G28" s="64">
        <v>0</v>
      </c>
      <c r="H28" s="64">
        <v>0</v>
      </c>
      <c r="I28" s="73">
        <v>231</v>
      </c>
      <c r="J28" s="72" t="s">
        <v>342</v>
      </c>
      <c r="K28" s="64">
        <v>0</v>
      </c>
      <c r="L28" s="64">
        <v>0</v>
      </c>
      <c r="M28" s="64">
        <f t="shared" si="1"/>
        <v>460960554</v>
      </c>
    </row>
    <row r="29" spans="1:13" x14ac:dyDescent="0.25">
      <c r="A29" s="73"/>
      <c r="B29" s="72"/>
      <c r="C29" s="64"/>
      <c r="D29" s="64"/>
      <c r="E29" s="64"/>
      <c r="F29" s="64"/>
      <c r="G29" s="64"/>
      <c r="H29" s="64"/>
      <c r="I29" s="73"/>
      <c r="J29" s="72"/>
      <c r="K29" s="64"/>
      <c r="L29" s="64"/>
      <c r="M29" s="64"/>
    </row>
    <row r="30" spans="1:13" ht="12.75" x14ac:dyDescent="0.25">
      <c r="A30" s="386" t="s">
        <v>78</v>
      </c>
      <c r="B30" s="387"/>
      <c r="C30" s="24"/>
      <c r="D30" s="24"/>
      <c r="E30" s="24"/>
      <c r="F30" s="24"/>
      <c r="G30" s="24"/>
      <c r="H30" s="24"/>
      <c r="I30" s="386" t="s">
        <v>78</v>
      </c>
      <c r="J30" s="387"/>
      <c r="K30" s="24"/>
      <c r="L30" s="24"/>
      <c r="M30" s="24">
        <f>SUM(K30:L30)+ SUM(C30:H30)</f>
        <v>0</v>
      </c>
    </row>
    <row r="31" spans="1:13" x14ac:dyDescent="0.25">
      <c r="A31" s="73"/>
      <c r="B31" s="72"/>
      <c r="C31" s="64"/>
      <c r="D31" s="64"/>
      <c r="E31" s="64"/>
      <c r="F31" s="64"/>
      <c r="G31" s="64"/>
      <c r="H31" s="64"/>
      <c r="I31" s="73"/>
      <c r="J31" s="72"/>
      <c r="K31" s="64"/>
      <c r="L31" s="64"/>
      <c r="M31" s="64"/>
    </row>
    <row r="32" spans="1:13" x14ac:dyDescent="0.25">
      <c r="A32" s="76" t="s">
        <v>340</v>
      </c>
      <c r="C32" s="89"/>
      <c r="D32" s="89"/>
      <c r="E32" s="89"/>
      <c r="F32" s="89"/>
      <c r="G32" s="89"/>
      <c r="H32" s="89"/>
      <c r="I32" s="76" t="s">
        <v>340</v>
      </c>
      <c r="K32" s="89"/>
      <c r="L32" s="89"/>
      <c r="M32" s="89"/>
    </row>
    <row r="33" spans="1:13" x14ac:dyDescent="0.25">
      <c r="A33" s="107"/>
      <c r="B33" s="106"/>
      <c r="C33" s="3"/>
      <c r="D33" s="3"/>
      <c r="E33" s="3"/>
      <c r="F33" s="3"/>
      <c r="G33" s="3"/>
      <c r="H33" s="3"/>
      <c r="I33" s="107"/>
      <c r="J33" s="106"/>
      <c r="K33" s="3"/>
      <c r="L33" s="3"/>
      <c r="M33" s="3"/>
    </row>
    <row r="34" spans="1:13" ht="9.9499999999999993" customHeight="1" x14ac:dyDescent="0.25">
      <c r="A34" s="9" t="s">
        <v>133</v>
      </c>
      <c r="B34" s="10"/>
      <c r="C34" s="9"/>
      <c r="D34" s="9"/>
      <c r="E34" s="9"/>
      <c r="F34" s="9"/>
    </row>
    <row r="35" spans="1:13" ht="9.9499999999999993" customHeight="1" x14ac:dyDescent="0.25">
      <c r="A35" s="9" t="s">
        <v>339</v>
      </c>
      <c r="B35" s="10"/>
      <c r="C35" s="9"/>
      <c r="D35" s="9"/>
      <c r="E35" s="9"/>
      <c r="F35" s="9"/>
    </row>
  </sheetData>
  <mergeCells count="32">
    <mergeCell ref="A30:B30"/>
    <mergeCell ref="A22:B22"/>
    <mergeCell ref="A19:B19"/>
    <mergeCell ref="A18:B18"/>
    <mergeCell ref="A17:B17"/>
    <mergeCell ref="A16:B16"/>
    <mergeCell ref="A14:B14"/>
    <mergeCell ref="A13:B13"/>
    <mergeCell ref="A12:B12"/>
    <mergeCell ref="A11:B11"/>
    <mergeCell ref="I18:J18"/>
    <mergeCell ref="I19:J19"/>
    <mergeCell ref="I22:J22"/>
    <mergeCell ref="I30:J30"/>
    <mergeCell ref="A5:F5"/>
    <mergeCell ref="I5:N5"/>
    <mergeCell ref="I12:J12"/>
    <mergeCell ref="I13:J13"/>
    <mergeCell ref="I14:J14"/>
    <mergeCell ref="I16:J16"/>
    <mergeCell ref="I17:J17"/>
    <mergeCell ref="A10:B10"/>
    <mergeCell ref="A9:B9"/>
    <mergeCell ref="I9:J9"/>
    <mergeCell ref="I10:J10"/>
    <mergeCell ref="I11:J11"/>
    <mergeCell ref="A1:G1"/>
    <mergeCell ref="A2:G2"/>
    <mergeCell ref="A3:G3"/>
    <mergeCell ref="I1:O1"/>
    <mergeCell ref="I2:O2"/>
    <mergeCell ref="I3:O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5" pageOrder="overThenDown" orientation="landscape" useFirstPageNumber="1" r:id="rId1"/>
  <headerFooter>
    <oddFooter>&amp;CPage &amp;P</oddFooter>
  </headerFooter>
  <colBreaks count="1" manualBreakCount="1">
    <brk id="8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workbookViewId="0">
      <selection activeCell="I18" activeCellId="3" sqref="A18:B18 A11:B11 I11:J11 I18:J18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80" customFormat="1" ht="12.75" x14ac:dyDescent="0.25">
      <c r="A1" s="388" t="s">
        <v>120</v>
      </c>
      <c r="B1" s="389"/>
      <c r="C1" s="389"/>
      <c r="D1" s="389"/>
      <c r="E1" s="389"/>
      <c r="F1" s="389"/>
      <c r="G1" s="390"/>
      <c r="H1" s="8" t="s">
        <v>119</v>
      </c>
      <c r="I1" s="388" t="s">
        <v>120</v>
      </c>
      <c r="J1" s="389"/>
      <c r="K1" s="389"/>
      <c r="L1" s="389"/>
      <c r="M1" s="389"/>
      <c r="N1" s="389"/>
      <c r="O1" s="390"/>
      <c r="P1" s="8" t="s">
        <v>119</v>
      </c>
    </row>
    <row r="2" spans="1:16" s="80" customFormat="1" ht="12.75" x14ac:dyDescent="0.25">
      <c r="A2" s="388" t="s">
        <v>357</v>
      </c>
      <c r="B2" s="389"/>
      <c r="C2" s="389"/>
      <c r="D2" s="389"/>
      <c r="E2" s="389"/>
      <c r="F2" s="389"/>
      <c r="G2" s="390"/>
      <c r="H2" s="8" t="s">
        <v>356</v>
      </c>
      <c r="I2" s="388" t="s">
        <v>357</v>
      </c>
      <c r="J2" s="389"/>
      <c r="K2" s="389"/>
      <c r="L2" s="389"/>
      <c r="M2" s="389"/>
      <c r="N2" s="389"/>
      <c r="O2" s="390"/>
      <c r="P2" s="8" t="s">
        <v>356</v>
      </c>
    </row>
    <row r="3" spans="1:16" s="80" customFormat="1" ht="12.75" x14ac:dyDescent="0.25">
      <c r="A3" s="391" t="s">
        <v>173</v>
      </c>
      <c r="B3" s="392"/>
      <c r="C3" s="392"/>
      <c r="D3" s="392"/>
      <c r="E3" s="392"/>
      <c r="F3" s="392"/>
      <c r="G3" s="393"/>
      <c r="H3" s="28"/>
      <c r="I3" s="391" t="s">
        <v>173</v>
      </c>
      <c r="J3" s="392"/>
      <c r="K3" s="392"/>
      <c r="L3" s="392"/>
      <c r="M3" s="392"/>
      <c r="N3" s="392"/>
      <c r="O3" s="393"/>
      <c r="P3" s="28"/>
    </row>
    <row r="4" spans="1:16" s="80" customFormat="1" x14ac:dyDescent="0.25"/>
    <row r="5" spans="1:16" s="80" customFormat="1" ht="12.75" x14ac:dyDescent="0.25">
      <c r="A5" s="382" t="s">
        <v>355</v>
      </c>
      <c r="B5" s="394"/>
      <c r="C5" s="394"/>
      <c r="D5" s="394"/>
      <c r="E5" s="394"/>
      <c r="F5" s="394"/>
      <c r="G5" s="82" t="s">
        <v>353</v>
      </c>
      <c r="H5" s="83">
        <v>0</v>
      </c>
      <c r="I5" s="382" t="s">
        <v>354</v>
      </c>
      <c r="J5" s="394"/>
      <c r="K5" s="394"/>
      <c r="L5" s="394"/>
      <c r="M5" s="394"/>
      <c r="N5" s="394"/>
      <c r="O5" s="82" t="s">
        <v>353</v>
      </c>
      <c r="P5" s="81">
        <v>0</v>
      </c>
    </row>
    <row r="6" spans="1:16" s="77" customFormat="1" ht="9" x14ac:dyDescent="0.25">
      <c r="A6" s="79" t="s">
        <v>169</v>
      </c>
      <c r="B6" s="79"/>
      <c r="C6" s="79">
        <v>0</v>
      </c>
      <c r="D6" s="79">
        <v>1</v>
      </c>
      <c r="E6" s="79">
        <v>2</v>
      </c>
      <c r="F6" s="79">
        <v>3</v>
      </c>
      <c r="G6" s="79">
        <v>4</v>
      </c>
      <c r="H6" s="79">
        <v>5</v>
      </c>
      <c r="I6" s="79" t="s">
        <v>169</v>
      </c>
      <c r="J6" s="79"/>
      <c r="K6" s="79">
        <v>6</v>
      </c>
      <c r="L6" s="79">
        <v>7</v>
      </c>
      <c r="M6" s="79">
        <v>8</v>
      </c>
      <c r="N6" s="79">
        <v>9</v>
      </c>
      <c r="O6" s="79" t="s">
        <v>94</v>
      </c>
    </row>
    <row r="7" spans="1:16" s="77" customFormat="1" ht="45" x14ac:dyDescent="0.25">
      <c r="A7" s="78" t="s">
        <v>162</v>
      </c>
      <c r="B7" s="78" t="s">
        <v>0</v>
      </c>
      <c r="C7" s="78" t="s">
        <v>168</v>
      </c>
      <c r="D7" s="78" t="s">
        <v>167</v>
      </c>
      <c r="E7" s="78" t="s">
        <v>166</v>
      </c>
      <c r="F7" s="78" t="s">
        <v>165</v>
      </c>
      <c r="G7" s="78" t="s">
        <v>164</v>
      </c>
      <c r="H7" s="78" t="s">
        <v>163</v>
      </c>
      <c r="I7" s="78" t="s">
        <v>162</v>
      </c>
      <c r="J7" s="78" t="s">
        <v>0</v>
      </c>
      <c r="K7" s="78" t="s">
        <v>161</v>
      </c>
      <c r="L7" s="78" t="s">
        <v>160</v>
      </c>
      <c r="M7" s="78" t="s">
        <v>159</v>
      </c>
      <c r="N7" s="78" t="s">
        <v>158</v>
      </c>
      <c r="O7" s="78" t="s">
        <v>157</v>
      </c>
    </row>
    <row r="8" spans="1:16" x14ac:dyDescent="0.25">
      <c r="A8" s="76" t="s">
        <v>352</v>
      </c>
      <c r="C8" s="89"/>
      <c r="D8" s="89"/>
      <c r="E8" s="89"/>
      <c r="F8" s="89"/>
      <c r="G8" s="89"/>
      <c r="H8" s="89"/>
      <c r="I8" s="76" t="s">
        <v>352</v>
      </c>
      <c r="K8" s="89"/>
      <c r="L8" s="89"/>
      <c r="M8" s="89"/>
      <c r="N8" s="89"/>
      <c r="O8" s="89"/>
    </row>
    <row r="9" spans="1:16" ht="12.75" x14ac:dyDescent="0.25">
      <c r="A9" s="374" t="s">
        <v>348</v>
      </c>
      <c r="B9" s="375"/>
      <c r="C9" s="12">
        <v>2945000</v>
      </c>
      <c r="D9" s="12">
        <v>350000</v>
      </c>
      <c r="E9" s="12">
        <v>5600000</v>
      </c>
      <c r="F9" s="12">
        <v>0</v>
      </c>
      <c r="G9" s="12">
        <v>0</v>
      </c>
      <c r="H9" s="12">
        <v>0</v>
      </c>
      <c r="I9" s="374" t="s">
        <v>348</v>
      </c>
      <c r="J9" s="375"/>
      <c r="K9" s="12">
        <v>0</v>
      </c>
      <c r="L9" s="12">
        <v>0</v>
      </c>
      <c r="M9" s="12">
        <v>0</v>
      </c>
      <c r="N9" s="12">
        <v>0</v>
      </c>
      <c r="O9" s="12">
        <f t="shared" ref="O9:O14" si="0">SUM(K9:N9)+ SUM(C9:H9)</f>
        <v>8895000</v>
      </c>
    </row>
    <row r="10" spans="1:16" ht="12.75" x14ac:dyDescent="0.25">
      <c r="A10" s="386" t="s">
        <v>122</v>
      </c>
      <c r="B10" s="387"/>
      <c r="C10" s="24">
        <v>355000</v>
      </c>
      <c r="D10" s="24">
        <v>501822</v>
      </c>
      <c r="E10" s="24">
        <v>20462710</v>
      </c>
      <c r="F10" s="24">
        <v>0</v>
      </c>
      <c r="G10" s="24">
        <v>0</v>
      </c>
      <c r="H10" s="24">
        <v>0</v>
      </c>
      <c r="I10" s="386" t="s">
        <v>122</v>
      </c>
      <c r="J10" s="387"/>
      <c r="K10" s="24">
        <v>0</v>
      </c>
      <c r="L10" s="24">
        <v>0</v>
      </c>
      <c r="M10" s="24">
        <v>0</v>
      </c>
      <c r="N10" s="24">
        <v>0</v>
      </c>
      <c r="O10" s="24">
        <f t="shared" si="0"/>
        <v>21319532</v>
      </c>
    </row>
    <row r="11" spans="1:16" ht="12.75" x14ac:dyDescent="0.25">
      <c r="A11" s="386" t="s">
        <v>731</v>
      </c>
      <c r="B11" s="387"/>
      <c r="C11" s="24">
        <v>0</v>
      </c>
      <c r="D11" s="24">
        <v>10859332</v>
      </c>
      <c r="E11" s="24">
        <v>3750000</v>
      </c>
      <c r="F11" s="24">
        <v>0</v>
      </c>
      <c r="G11" s="24">
        <v>0</v>
      </c>
      <c r="H11" s="24">
        <v>0</v>
      </c>
      <c r="I11" s="386" t="s">
        <v>731</v>
      </c>
      <c r="J11" s="387"/>
      <c r="K11" s="24">
        <v>0</v>
      </c>
      <c r="L11" s="24">
        <v>0</v>
      </c>
      <c r="M11" s="24">
        <v>0</v>
      </c>
      <c r="N11" s="24">
        <v>0</v>
      </c>
      <c r="O11" s="24">
        <f t="shared" si="0"/>
        <v>14609332</v>
      </c>
    </row>
    <row r="12" spans="1:16" ht="12.75" x14ac:dyDescent="0.25">
      <c r="A12" s="386" t="s">
        <v>152</v>
      </c>
      <c r="B12" s="387"/>
      <c r="C12" s="24">
        <v>0</v>
      </c>
      <c r="D12" s="24">
        <v>10859332</v>
      </c>
      <c r="E12" s="24">
        <v>3750000</v>
      </c>
      <c r="F12" s="24">
        <v>0</v>
      </c>
      <c r="G12" s="24">
        <v>0</v>
      </c>
      <c r="H12" s="24">
        <v>0</v>
      </c>
      <c r="I12" s="386" t="s">
        <v>152</v>
      </c>
      <c r="J12" s="387"/>
      <c r="K12" s="24">
        <v>0</v>
      </c>
      <c r="L12" s="24">
        <v>0</v>
      </c>
      <c r="M12" s="24">
        <v>0</v>
      </c>
      <c r="N12" s="24">
        <v>0</v>
      </c>
      <c r="O12" s="24">
        <f t="shared" si="0"/>
        <v>14609332</v>
      </c>
    </row>
    <row r="13" spans="1:16" ht="12.75" x14ac:dyDescent="0.25">
      <c r="A13" s="384" t="s">
        <v>351</v>
      </c>
      <c r="B13" s="385"/>
      <c r="C13" s="64"/>
      <c r="D13" s="64"/>
      <c r="E13" s="64"/>
      <c r="F13" s="64"/>
      <c r="G13" s="64"/>
      <c r="H13" s="64"/>
      <c r="I13" s="384" t="s">
        <v>351</v>
      </c>
      <c r="J13" s="385"/>
      <c r="K13" s="64"/>
      <c r="L13" s="64"/>
      <c r="M13" s="64"/>
      <c r="N13" s="64"/>
      <c r="O13" s="64">
        <f t="shared" si="0"/>
        <v>0</v>
      </c>
    </row>
    <row r="14" spans="1:16" ht="12.75" x14ac:dyDescent="0.25">
      <c r="A14" s="384" t="s">
        <v>350</v>
      </c>
      <c r="B14" s="385"/>
      <c r="C14" s="64">
        <v>355000</v>
      </c>
      <c r="D14" s="64">
        <v>11361154</v>
      </c>
      <c r="E14" s="64">
        <v>24212710</v>
      </c>
      <c r="F14" s="64">
        <v>0</v>
      </c>
      <c r="G14" s="64">
        <v>0</v>
      </c>
      <c r="H14" s="64">
        <v>0</v>
      </c>
      <c r="I14" s="384" t="s">
        <v>350</v>
      </c>
      <c r="J14" s="385"/>
      <c r="K14" s="64">
        <v>0</v>
      </c>
      <c r="L14" s="64">
        <v>0</v>
      </c>
      <c r="M14" s="64">
        <v>0</v>
      </c>
      <c r="N14" s="64">
        <v>0</v>
      </c>
      <c r="O14" s="64">
        <f t="shared" si="0"/>
        <v>35928864</v>
      </c>
    </row>
    <row r="15" spans="1:16" x14ac:dyDescent="0.25">
      <c r="A15" s="76" t="s">
        <v>349</v>
      </c>
      <c r="C15" s="89"/>
      <c r="D15" s="89"/>
      <c r="E15" s="89"/>
      <c r="F15" s="89"/>
      <c r="G15" s="89"/>
      <c r="H15" s="89"/>
      <c r="I15" s="76" t="s">
        <v>349</v>
      </c>
      <c r="K15" s="89"/>
      <c r="L15" s="89"/>
      <c r="M15" s="89"/>
      <c r="N15" s="89"/>
      <c r="O15" s="89"/>
    </row>
    <row r="16" spans="1:16" ht="12.75" x14ac:dyDescent="0.25">
      <c r="A16" s="374" t="s">
        <v>348</v>
      </c>
      <c r="B16" s="375"/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374" t="s">
        <v>348</v>
      </c>
      <c r="J16" s="375"/>
      <c r="K16" s="12">
        <v>0</v>
      </c>
      <c r="L16" s="12">
        <v>0</v>
      </c>
      <c r="M16" s="12">
        <v>0</v>
      </c>
      <c r="N16" s="12">
        <v>0</v>
      </c>
      <c r="O16" s="12">
        <f>SUM(K16:N16)+ SUM(C16:H16)</f>
        <v>0</v>
      </c>
    </row>
    <row r="17" spans="1:15" ht="12.75" x14ac:dyDescent="0.25">
      <c r="A17" s="386" t="s">
        <v>122</v>
      </c>
      <c r="B17" s="387"/>
      <c r="C17" s="24">
        <v>0</v>
      </c>
      <c r="D17" s="24">
        <v>0</v>
      </c>
      <c r="E17" s="24">
        <v>357995</v>
      </c>
      <c r="F17" s="24">
        <v>0</v>
      </c>
      <c r="G17" s="24">
        <v>0</v>
      </c>
      <c r="H17" s="24">
        <v>0</v>
      </c>
      <c r="I17" s="386" t="s">
        <v>122</v>
      </c>
      <c r="J17" s="387"/>
      <c r="K17" s="24">
        <v>0</v>
      </c>
      <c r="L17" s="24">
        <v>0</v>
      </c>
      <c r="M17" s="24">
        <v>0</v>
      </c>
      <c r="N17" s="24">
        <v>0</v>
      </c>
      <c r="O17" s="24">
        <f>SUM(K17:N17)+ SUM(C17:H17)</f>
        <v>357995</v>
      </c>
    </row>
    <row r="18" spans="1:15" ht="12.75" x14ac:dyDescent="0.25">
      <c r="A18" s="386" t="s">
        <v>731</v>
      </c>
      <c r="B18" s="387"/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386" t="s">
        <v>731</v>
      </c>
      <c r="J18" s="387"/>
      <c r="K18" s="24">
        <v>0</v>
      </c>
      <c r="L18" s="24">
        <v>0</v>
      </c>
      <c r="M18" s="24">
        <v>0</v>
      </c>
      <c r="N18" s="24">
        <v>0</v>
      </c>
      <c r="O18" s="24">
        <f>SUM(K18:N18)+ SUM(C18:H18)</f>
        <v>0</v>
      </c>
    </row>
    <row r="19" spans="1:15" ht="12.75" x14ac:dyDescent="0.25">
      <c r="A19" s="386" t="s">
        <v>152</v>
      </c>
      <c r="B19" s="387"/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386" t="s">
        <v>152</v>
      </c>
      <c r="J19" s="387"/>
      <c r="K19" s="24">
        <v>0</v>
      </c>
      <c r="L19" s="24">
        <v>0</v>
      </c>
      <c r="M19" s="24">
        <v>0</v>
      </c>
      <c r="N19" s="24">
        <v>0</v>
      </c>
      <c r="O19" s="24">
        <f>SUM(K19:N19)+ SUM(C19:H19)</f>
        <v>0</v>
      </c>
    </row>
    <row r="20" spans="1:15" x14ac:dyDescent="0.25">
      <c r="A20" s="76"/>
      <c r="C20" s="89"/>
      <c r="D20" s="89"/>
      <c r="E20" s="89"/>
      <c r="F20" s="89"/>
      <c r="G20" s="89"/>
      <c r="H20" s="89"/>
      <c r="I20" s="76"/>
      <c r="K20" s="89"/>
      <c r="L20" s="89"/>
      <c r="M20" s="89"/>
      <c r="N20" s="89"/>
      <c r="O20" s="89"/>
    </row>
    <row r="21" spans="1:15" x14ac:dyDescent="0.25">
      <c r="A21" s="76" t="s">
        <v>347</v>
      </c>
      <c r="C21" s="89"/>
      <c r="D21" s="89"/>
      <c r="E21" s="89"/>
      <c r="F21" s="89"/>
      <c r="G21" s="89"/>
      <c r="H21" s="89"/>
      <c r="I21" s="76" t="s">
        <v>347</v>
      </c>
      <c r="K21" s="89"/>
      <c r="L21" s="89"/>
      <c r="M21" s="89"/>
      <c r="N21" s="89"/>
      <c r="O21" s="89"/>
    </row>
    <row r="22" spans="1:15" ht="12.75" x14ac:dyDescent="0.25">
      <c r="A22" s="374" t="s">
        <v>346</v>
      </c>
      <c r="B22" s="375"/>
      <c r="C22" s="12">
        <v>3300000</v>
      </c>
      <c r="D22" s="12">
        <v>11711154</v>
      </c>
      <c r="E22" s="12">
        <v>29812710</v>
      </c>
      <c r="F22" s="12">
        <v>0</v>
      </c>
      <c r="G22" s="12">
        <v>0</v>
      </c>
      <c r="H22" s="12">
        <v>0</v>
      </c>
      <c r="I22" s="374" t="s">
        <v>346</v>
      </c>
      <c r="J22" s="375"/>
      <c r="K22" s="12">
        <v>0</v>
      </c>
      <c r="L22" s="12">
        <v>0</v>
      </c>
      <c r="M22" s="12">
        <v>0</v>
      </c>
      <c r="N22" s="12">
        <v>0</v>
      </c>
      <c r="O22" s="12">
        <f>SUM(K22:N22)+ SUM(C22:H22)</f>
        <v>44823864</v>
      </c>
    </row>
    <row r="23" spans="1:15" x14ac:dyDescent="0.25">
      <c r="A23" s="73">
        <v>213</v>
      </c>
      <c r="B23" s="72" t="s">
        <v>345</v>
      </c>
      <c r="C23" s="64">
        <v>0</v>
      </c>
      <c r="D23" s="64">
        <v>163900</v>
      </c>
      <c r="E23" s="64">
        <v>341000</v>
      </c>
      <c r="F23" s="64">
        <v>0</v>
      </c>
      <c r="G23" s="64">
        <v>0</v>
      </c>
      <c r="H23" s="64">
        <v>0</v>
      </c>
      <c r="I23" s="73">
        <v>213</v>
      </c>
      <c r="J23" s="72" t="s">
        <v>345</v>
      </c>
      <c r="K23" s="64">
        <v>0</v>
      </c>
      <c r="L23" s="64">
        <v>0</v>
      </c>
      <c r="M23" s="64">
        <v>0</v>
      </c>
      <c r="N23" s="64">
        <v>0</v>
      </c>
      <c r="O23" s="64">
        <f>SUM(K23:N23)+ SUM(C23:H23)</f>
        <v>504900</v>
      </c>
    </row>
    <row r="24" spans="1:15" ht="18" x14ac:dyDescent="0.25">
      <c r="A24" s="73">
        <v>215</v>
      </c>
      <c r="B24" s="72" t="s">
        <v>344</v>
      </c>
      <c r="C24" s="64">
        <v>0</v>
      </c>
      <c r="D24" s="64">
        <v>108000</v>
      </c>
      <c r="E24" s="64">
        <v>4025573</v>
      </c>
      <c r="F24" s="64">
        <v>0</v>
      </c>
      <c r="G24" s="64">
        <v>0</v>
      </c>
      <c r="H24" s="64">
        <v>0</v>
      </c>
      <c r="I24" s="73">
        <v>215</v>
      </c>
      <c r="J24" s="72" t="s">
        <v>344</v>
      </c>
      <c r="K24" s="64">
        <v>0</v>
      </c>
      <c r="L24" s="64">
        <v>0</v>
      </c>
      <c r="M24" s="64">
        <v>0</v>
      </c>
      <c r="N24" s="64">
        <v>0</v>
      </c>
      <c r="O24" s="64">
        <f>SUM(K24:N24)+ SUM(C24:H24)</f>
        <v>4133573</v>
      </c>
    </row>
    <row r="25" spans="1:15" x14ac:dyDescent="0.25">
      <c r="A25" s="73">
        <v>218</v>
      </c>
      <c r="B25" s="72" t="s">
        <v>343</v>
      </c>
      <c r="C25" s="64">
        <v>3300000</v>
      </c>
      <c r="D25" s="64">
        <v>11228854</v>
      </c>
      <c r="E25" s="64">
        <v>4534210</v>
      </c>
      <c r="F25" s="64">
        <v>0</v>
      </c>
      <c r="G25" s="64">
        <v>0</v>
      </c>
      <c r="H25" s="64">
        <v>0</v>
      </c>
      <c r="I25" s="73">
        <v>218</v>
      </c>
      <c r="J25" s="72" t="s">
        <v>343</v>
      </c>
      <c r="K25" s="64">
        <v>0</v>
      </c>
      <c r="L25" s="64">
        <v>0</v>
      </c>
      <c r="M25" s="64">
        <v>0</v>
      </c>
      <c r="N25" s="64">
        <v>0</v>
      </c>
      <c r="O25" s="64">
        <f>SUM(K25:N25)+ SUM(C25:H25)</f>
        <v>19063064</v>
      </c>
    </row>
    <row r="26" spans="1:15" ht="18" x14ac:dyDescent="0.25">
      <c r="A26" s="73">
        <v>231</v>
      </c>
      <c r="B26" s="72" t="s">
        <v>342</v>
      </c>
      <c r="C26" s="64">
        <v>0</v>
      </c>
      <c r="D26" s="64">
        <v>210400</v>
      </c>
      <c r="E26" s="64">
        <v>20911927</v>
      </c>
      <c r="F26" s="64">
        <v>0</v>
      </c>
      <c r="G26" s="64">
        <v>0</v>
      </c>
      <c r="H26" s="64">
        <v>0</v>
      </c>
      <c r="I26" s="73">
        <v>231</v>
      </c>
      <c r="J26" s="72" t="s">
        <v>342</v>
      </c>
      <c r="K26" s="64">
        <v>0</v>
      </c>
      <c r="L26" s="64">
        <v>0</v>
      </c>
      <c r="M26" s="64">
        <v>0</v>
      </c>
      <c r="N26" s="64">
        <v>0</v>
      </c>
      <c r="O26" s="64">
        <f>SUM(K26:N26)+ SUM(C26:H26)</f>
        <v>21122327</v>
      </c>
    </row>
    <row r="27" spans="1:15" x14ac:dyDescent="0.25">
      <c r="A27" s="73"/>
      <c r="B27" s="72"/>
      <c r="C27" s="64"/>
      <c r="D27" s="64"/>
      <c r="E27" s="64"/>
      <c r="F27" s="64"/>
      <c r="G27" s="64"/>
      <c r="H27" s="64"/>
      <c r="I27" s="73"/>
      <c r="J27" s="72"/>
      <c r="K27" s="64"/>
      <c r="L27" s="64"/>
      <c r="M27" s="64"/>
      <c r="N27" s="64"/>
      <c r="O27" s="64"/>
    </row>
    <row r="28" spans="1:15" ht="12.75" x14ac:dyDescent="0.25">
      <c r="A28" s="386" t="s">
        <v>78</v>
      </c>
      <c r="B28" s="387"/>
      <c r="C28" s="24">
        <v>0</v>
      </c>
      <c r="D28" s="24">
        <v>0</v>
      </c>
      <c r="E28" s="24">
        <v>357995</v>
      </c>
      <c r="F28" s="24">
        <v>0</v>
      </c>
      <c r="G28" s="24">
        <v>0</v>
      </c>
      <c r="H28" s="24">
        <v>0</v>
      </c>
      <c r="I28" s="386" t="s">
        <v>78</v>
      </c>
      <c r="J28" s="387"/>
      <c r="K28" s="24">
        <v>0</v>
      </c>
      <c r="L28" s="24">
        <v>0</v>
      </c>
      <c r="M28" s="24">
        <v>0</v>
      </c>
      <c r="N28" s="24">
        <v>0</v>
      </c>
      <c r="O28" s="24">
        <f>SUM(K28:N28)+ SUM(C28:H28)</f>
        <v>357995</v>
      </c>
    </row>
    <row r="29" spans="1:15" ht="18" x14ac:dyDescent="0.25">
      <c r="A29" s="73">
        <v>131</v>
      </c>
      <c r="B29" s="72" t="s">
        <v>341</v>
      </c>
      <c r="C29" s="64">
        <v>0</v>
      </c>
      <c r="D29" s="64">
        <v>0</v>
      </c>
      <c r="E29" s="64">
        <v>357995</v>
      </c>
      <c r="F29" s="64">
        <v>0</v>
      </c>
      <c r="G29" s="64">
        <v>0</v>
      </c>
      <c r="H29" s="64">
        <v>0</v>
      </c>
      <c r="I29" s="73">
        <v>131</v>
      </c>
      <c r="J29" s="72" t="s">
        <v>341</v>
      </c>
      <c r="K29" s="64">
        <v>0</v>
      </c>
      <c r="L29" s="64">
        <v>0</v>
      </c>
      <c r="M29" s="64">
        <v>0</v>
      </c>
      <c r="N29" s="64">
        <v>0</v>
      </c>
      <c r="O29" s="64">
        <f>SUM(K29:N29)+ SUM(C29:H29)</f>
        <v>357995</v>
      </c>
    </row>
    <row r="30" spans="1:15" x14ac:dyDescent="0.25">
      <c r="A30" s="73"/>
      <c r="B30" s="72"/>
      <c r="C30" s="64"/>
      <c r="D30" s="64"/>
      <c r="E30" s="64"/>
      <c r="F30" s="64"/>
      <c r="G30" s="64"/>
      <c r="H30" s="64"/>
      <c r="I30" s="73"/>
      <c r="J30" s="72"/>
      <c r="K30" s="64"/>
      <c r="L30" s="64"/>
      <c r="M30" s="64"/>
      <c r="N30" s="64"/>
      <c r="O30" s="64"/>
    </row>
    <row r="31" spans="1:15" x14ac:dyDescent="0.25">
      <c r="A31" s="76" t="s">
        <v>340</v>
      </c>
      <c r="C31" s="89"/>
      <c r="D31" s="89"/>
      <c r="E31" s="89"/>
      <c r="F31" s="89"/>
      <c r="G31" s="89"/>
      <c r="H31" s="89"/>
      <c r="I31" s="76" t="s">
        <v>340</v>
      </c>
      <c r="K31" s="89"/>
      <c r="L31" s="89"/>
      <c r="M31" s="89"/>
      <c r="N31" s="89"/>
      <c r="O31" s="89"/>
    </row>
    <row r="32" spans="1:15" x14ac:dyDescent="0.25">
      <c r="A32" s="107"/>
      <c r="B32" s="106"/>
      <c r="C32" s="3"/>
      <c r="D32" s="3"/>
      <c r="E32" s="3"/>
      <c r="F32" s="3"/>
      <c r="G32" s="3"/>
      <c r="H32" s="3"/>
      <c r="I32" s="107"/>
      <c r="J32" s="106"/>
      <c r="K32" s="3"/>
      <c r="L32" s="3"/>
      <c r="M32" s="3"/>
      <c r="N32" s="3"/>
      <c r="O32" s="3"/>
    </row>
    <row r="33" spans="1:6" ht="9.9499999999999993" customHeight="1" x14ac:dyDescent="0.25">
      <c r="A33" s="9" t="s">
        <v>133</v>
      </c>
      <c r="B33" s="10"/>
      <c r="C33" s="9"/>
      <c r="D33" s="9"/>
      <c r="E33" s="9"/>
      <c r="F33" s="9"/>
    </row>
    <row r="34" spans="1:6" ht="9.9499999999999993" customHeight="1" x14ac:dyDescent="0.25">
      <c r="A34" s="9" t="s">
        <v>339</v>
      </c>
      <c r="B34" s="10"/>
      <c r="C34" s="9"/>
      <c r="D34" s="9"/>
      <c r="E34" s="9"/>
      <c r="F34" s="9"/>
    </row>
  </sheetData>
  <mergeCells count="32">
    <mergeCell ref="A28:B28"/>
    <mergeCell ref="A22:B22"/>
    <mergeCell ref="A19:B19"/>
    <mergeCell ref="A18:B18"/>
    <mergeCell ref="A17:B17"/>
    <mergeCell ref="A16:B16"/>
    <mergeCell ref="A14:B14"/>
    <mergeCell ref="A13:B13"/>
    <mergeCell ref="A12:B12"/>
    <mergeCell ref="A11:B11"/>
    <mergeCell ref="I18:J18"/>
    <mergeCell ref="I19:J19"/>
    <mergeCell ref="I22:J22"/>
    <mergeCell ref="I28:J28"/>
    <mergeCell ref="A5:F5"/>
    <mergeCell ref="I5:N5"/>
    <mergeCell ref="I12:J12"/>
    <mergeCell ref="I13:J13"/>
    <mergeCell ref="I14:J14"/>
    <mergeCell ref="I16:J16"/>
    <mergeCell ref="I17:J17"/>
    <mergeCell ref="A10:B10"/>
    <mergeCell ref="A9:B9"/>
    <mergeCell ref="I9:J9"/>
    <mergeCell ref="I10:J10"/>
    <mergeCell ref="I11:J11"/>
    <mergeCell ref="A1:G1"/>
    <mergeCell ref="A2:G2"/>
    <mergeCell ref="A3:G3"/>
    <mergeCell ref="I1:O1"/>
    <mergeCell ref="I2:O2"/>
    <mergeCell ref="I3:O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7" pageOrder="overThenDown" orientation="landscape" useFirstPageNumber="1" r:id="rId1"/>
  <headerFooter>
    <oddFooter>&amp;CPage &amp;P</oddFooter>
  </headerFooter>
  <colBreaks count="1" manualBreakCount="1">
    <brk id="8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workbookViewId="0">
      <selection activeCell="E11" sqref="E11"/>
    </sheetView>
  </sheetViews>
  <sheetFormatPr baseColWidth="10" defaultRowHeight="11.25" x14ac:dyDescent="0.25"/>
  <cols>
    <col min="1" max="1" width="8.7109375" style="1" customWidth="1"/>
    <col min="2" max="2" width="35.7109375" style="2" customWidth="1"/>
    <col min="3" max="6" width="17.7109375" style="1" customWidth="1"/>
    <col min="7" max="16384" width="11.42578125" style="1"/>
  </cols>
  <sheetData>
    <row r="1" spans="1:7" ht="12.75" x14ac:dyDescent="0.25">
      <c r="A1" s="270" t="s">
        <v>120</v>
      </c>
      <c r="B1" s="269"/>
      <c r="C1" s="269"/>
      <c r="D1" s="269"/>
      <c r="E1" s="269"/>
      <c r="F1" s="32" t="s">
        <v>119</v>
      </c>
    </row>
    <row r="2" spans="1:7" ht="12.75" x14ac:dyDescent="0.25">
      <c r="A2" s="260" t="s">
        <v>328</v>
      </c>
      <c r="B2" s="261"/>
      <c r="C2" s="261"/>
      <c r="D2" s="261"/>
      <c r="E2" s="261"/>
      <c r="F2" s="31" t="s">
        <v>338</v>
      </c>
    </row>
    <row r="3" spans="1:7" ht="12.75" x14ac:dyDescent="0.25">
      <c r="A3" s="264" t="s">
        <v>124</v>
      </c>
      <c r="B3" s="265"/>
      <c r="C3" s="265"/>
      <c r="D3" s="265"/>
      <c r="E3" s="265"/>
      <c r="F3" s="30" t="s">
        <v>337</v>
      </c>
    </row>
    <row r="5" spans="1:7" ht="12.75" x14ac:dyDescent="0.25">
      <c r="A5" s="352" t="s">
        <v>336</v>
      </c>
      <c r="B5" s="353"/>
      <c r="C5" s="353"/>
      <c r="D5" s="353"/>
      <c r="E5" s="353"/>
      <c r="F5" s="353"/>
    </row>
    <row r="6" spans="1:7" ht="45" x14ac:dyDescent="0.25">
      <c r="A6" s="68" t="s">
        <v>123</v>
      </c>
      <c r="B6" s="68" t="s">
        <v>0</v>
      </c>
      <c r="C6" s="68" t="s">
        <v>79</v>
      </c>
      <c r="D6" s="68" t="s">
        <v>122</v>
      </c>
      <c r="E6" s="68" t="s">
        <v>731</v>
      </c>
      <c r="F6" s="68" t="s">
        <v>152</v>
      </c>
    </row>
    <row r="7" spans="1:7" x14ac:dyDescent="0.25">
      <c r="A7" s="67"/>
      <c r="B7" s="37" t="s">
        <v>80</v>
      </c>
      <c r="C7" s="24">
        <v>0</v>
      </c>
      <c r="D7" s="24">
        <v>0</v>
      </c>
      <c r="E7" s="24">
        <v>0</v>
      </c>
      <c r="F7" s="24">
        <v>0</v>
      </c>
    </row>
    <row r="8" spans="1:7" x14ac:dyDescent="0.25">
      <c r="A8" s="67"/>
      <c r="B8" s="37" t="s">
        <v>78</v>
      </c>
      <c r="C8" s="24">
        <v>0</v>
      </c>
      <c r="D8" s="24">
        <v>0</v>
      </c>
      <c r="E8" s="24">
        <v>0</v>
      </c>
      <c r="F8" s="24">
        <v>0</v>
      </c>
    </row>
    <row r="9" spans="1:7" x14ac:dyDescent="0.25">
      <c r="A9" s="69"/>
      <c r="B9" s="70"/>
      <c r="C9" s="69"/>
      <c r="D9" s="69"/>
      <c r="E9" s="69"/>
      <c r="F9" s="69"/>
    </row>
    <row r="10" spans="1:7" ht="12.75" x14ac:dyDescent="0.25">
      <c r="A10" s="352" t="s">
        <v>335</v>
      </c>
      <c r="B10" s="353"/>
      <c r="C10" s="353"/>
      <c r="D10" s="353"/>
      <c r="E10" s="353"/>
      <c r="F10" s="353"/>
    </row>
    <row r="11" spans="1:7" ht="45" x14ac:dyDescent="0.25">
      <c r="A11" s="68" t="s">
        <v>123</v>
      </c>
      <c r="B11" s="68" t="s">
        <v>0</v>
      </c>
      <c r="C11" s="68" t="s">
        <v>79</v>
      </c>
      <c r="D11" s="68" t="s">
        <v>122</v>
      </c>
      <c r="E11" s="68" t="s">
        <v>731</v>
      </c>
      <c r="F11" s="68" t="s">
        <v>152</v>
      </c>
    </row>
    <row r="12" spans="1:7" x14ac:dyDescent="0.25">
      <c r="A12" s="67"/>
      <c r="B12" s="37" t="s">
        <v>121</v>
      </c>
      <c r="C12" s="24">
        <v>0</v>
      </c>
      <c r="D12" s="24">
        <v>0</v>
      </c>
      <c r="E12" s="24">
        <v>0</v>
      </c>
      <c r="F12" s="24">
        <v>0</v>
      </c>
    </row>
    <row r="13" spans="1:7" x14ac:dyDescent="0.25">
      <c r="A13" s="67"/>
      <c r="B13" s="37" t="s">
        <v>78</v>
      </c>
      <c r="C13" s="24">
        <v>0</v>
      </c>
      <c r="D13" s="24">
        <v>1180830870</v>
      </c>
      <c r="E13" s="24">
        <v>587066309</v>
      </c>
      <c r="F13" s="24">
        <v>587066309</v>
      </c>
    </row>
    <row r="14" spans="1:7" x14ac:dyDescent="0.25">
      <c r="A14" s="71">
        <v>1068</v>
      </c>
      <c r="B14" s="22" t="s">
        <v>334</v>
      </c>
      <c r="C14" s="21">
        <v>0</v>
      </c>
      <c r="D14" s="21">
        <v>0</v>
      </c>
      <c r="E14" s="21">
        <v>61960148</v>
      </c>
      <c r="F14" s="21">
        <v>61960148</v>
      </c>
    </row>
    <row r="15" spans="1:7" x14ac:dyDescent="0.25">
      <c r="A15" s="66">
        <v>1311</v>
      </c>
      <c r="B15" s="65" t="s">
        <v>333</v>
      </c>
      <c r="C15" s="64">
        <v>0</v>
      </c>
      <c r="D15" s="64">
        <v>1141079095</v>
      </c>
      <c r="E15" s="64">
        <v>564857936</v>
      </c>
      <c r="F15" s="64">
        <v>564857936</v>
      </c>
    </row>
    <row r="16" spans="1:7" ht="9.9499999999999993" customHeight="1" x14ac:dyDescent="0.25">
      <c r="A16" s="9" t="s">
        <v>332</v>
      </c>
      <c r="B16" s="10"/>
      <c r="C16" s="9"/>
      <c r="D16" s="9"/>
      <c r="E16" s="9"/>
      <c r="F16" s="9"/>
      <c r="G16" s="9"/>
    </row>
    <row r="17" spans="1:7" ht="9.9499999999999993" customHeight="1" x14ac:dyDescent="0.25">
      <c r="A17" s="9"/>
      <c r="B17" s="10"/>
      <c r="C17" s="9"/>
      <c r="D17" s="9"/>
      <c r="E17" s="9"/>
      <c r="F17" s="9"/>
      <c r="G17" s="9"/>
    </row>
    <row r="18" spans="1:7" ht="9.9499999999999993" customHeight="1" x14ac:dyDescent="0.25">
      <c r="A18" s="9"/>
      <c r="B18" s="10"/>
      <c r="C18" s="9"/>
      <c r="D18" s="9"/>
      <c r="E18" s="9"/>
      <c r="F18" s="9"/>
      <c r="G18" s="9"/>
    </row>
    <row r="19" spans="1:7" ht="9.9499999999999993" customHeight="1" x14ac:dyDescent="0.25">
      <c r="A19" s="9"/>
      <c r="B19" s="10"/>
      <c r="C19" s="9"/>
      <c r="D19" s="9"/>
      <c r="E19" s="9"/>
      <c r="F19" s="9"/>
      <c r="G19" s="9"/>
    </row>
  </sheetData>
  <mergeCells count="5">
    <mergeCell ref="A10:F10"/>
    <mergeCell ref="A5:F5"/>
    <mergeCell ref="A1:E1"/>
    <mergeCell ref="A2:E2"/>
    <mergeCell ref="A3:E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9" orientation="landscape" useFirstPageNumber="1" r:id="rId1"/>
  <headerFoot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workbookViewId="0">
      <selection activeCell="E6" sqref="E6"/>
    </sheetView>
  </sheetViews>
  <sheetFormatPr baseColWidth="10" defaultRowHeight="11.25" x14ac:dyDescent="0.25"/>
  <cols>
    <col min="1" max="1" width="8.7109375" style="1" customWidth="1"/>
    <col min="2" max="2" width="35.7109375" style="2" customWidth="1"/>
    <col min="3" max="6" width="17.7109375" style="1" customWidth="1"/>
    <col min="7" max="16384" width="11.42578125" style="1"/>
  </cols>
  <sheetData>
    <row r="1" spans="1:7" ht="12.75" x14ac:dyDescent="0.25">
      <c r="A1" s="270" t="s">
        <v>120</v>
      </c>
      <c r="B1" s="269"/>
      <c r="C1" s="269"/>
      <c r="D1" s="269"/>
      <c r="E1" s="269"/>
      <c r="F1" s="32" t="s">
        <v>119</v>
      </c>
    </row>
    <row r="2" spans="1:7" ht="12.75" x14ac:dyDescent="0.25">
      <c r="A2" s="260" t="s">
        <v>328</v>
      </c>
      <c r="B2" s="261"/>
      <c r="C2" s="261"/>
      <c r="D2" s="261"/>
      <c r="E2" s="261"/>
      <c r="F2" s="31" t="s">
        <v>331</v>
      </c>
    </row>
    <row r="3" spans="1:7" ht="12.75" x14ac:dyDescent="0.25">
      <c r="A3" s="264" t="s">
        <v>124</v>
      </c>
      <c r="B3" s="265"/>
      <c r="C3" s="265"/>
      <c r="D3" s="265"/>
      <c r="E3" s="265"/>
      <c r="F3" s="30"/>
    </row>
    <row r="4" spans="1:7" x14ac:dyDescent="0.25">
      <c r="D4" s="1" t="s">
        <v>330</v>
      </c>
    </row>
    <row r="5" spans="1:7" ht="12.75" x14ac:dyDescent="0.25">
      <c r="A5" s="352" t="s">
        <v>329</v>
      </c>
      <c r="B5" s="353"/>
      <c r="C5" s="353"/>
      <c r="D5" s="353"/>
      <c r="E5" s="353"/>
      <c r="F5" s="353"/>
    </row>
    <row r="6" spans="1:7" ht="45" x14ac:dyDescent="0.25">
      <c r="A6" s="68" t="s">
        <v>123</v>
      </c>
      <c r="B6" s="68" t="s">
        <v>0</v>
      </c>
      <c r="C6" s="68" t="s">
        <v>79</v>
      </c>
      <c r="D6" s="68" t="s">
        <v>122</v>
      </c>
      <c r="E6" s="68" t="s">
        <v>731</v>
      </c>
      <c r="F6" s="68" t="s">
        <v>152</v>
      </c>
    </row>
    <row r="7" spans="1:7" x14ac:dyDescent="0.25">
      <c r="A7" s="67"/>
      <c r="B7" s="37" t="s">
        <v>80</v>
      </c>
      <c r="C7" s="24">
        <v>4400000</v>
      </c>
      <c r="D7" s="24">
        <v>0</v>
      </c>
      <c r="E7" s="24">
        <v>0</v>
      </c>
      <c r="F7" s="24">
        <v>0</v>
      </c>
    </row>
    <row r="8" spans="1:7" x14ac:dyDescent="0.25">
      <c r="A8" s="71">
        <v>1641</v>
      </c>
      <c r="B8" s="22" t="s">
        <v>70</v>
      </c>
      <c r="C8" s="21">
        <v>4400000</v>
      </c>
      <c r="D8" s="21">
        <v>0</v>
      </c>
      <c r="E8" s="21">
        <v>0</v>
      </c>
      <c r="F8" s="21">
        <v>0</v>
      </c>
    </row>
    <row r="9" spans="1:7" x14ac:dyDescent="0.25">
      <c r="A9" s="66"/>
      <c r="B9" s="65"/>
      <c r="C9" s="64"/>
      <c r="D9" s="64"/>
      <c r="E9" s="64"/>
      <c r="F9" s="64"/>
    </row>
    <row r="10" spans="1:7" x14ac:dyDescent="0.25">
      <c r="A10" s="67"/>
      <c r="B10" s="37" t="s">
        <v>78</v>
      </c>
      <c r="C10" s="24">
        <v>0</v>
      </c>
      <c r="D10" s="24">
        <v>0</v>
      </c>
      <c r="E10" s="24">
        <v>0</v>
      </c>
      <c r="F10" s="24">
        <v>0</v>
      </c>
    </row>
    <row r="11" spans="1:7" x14ac:dyDescent="0.25">
      <c r="A11" s="66"/>
      <c r="B11" s="65"/>
      <c r="C11" s="64"/>
      <c r="D11" s="64"/>
      <c r="E11" s="64"/>
      <c r="F11" s="64"/>
    </row>
    <row r="12" spans="1:7" ht="9.9499999999999993" customHeight="1" x14ac:dyDescent="0.25">
      <c r="A12" s="9"/>
      <c r="B12" s="10"/>
      <c r="C12" s="9"/>
      <c r="D12" s="9"/>
      <c r="E12" s="9"/>
      <c r="F12" s="9"/>
      <c r="G12" s="9"/>
    </row>
    <row r="13" spans="1:7" ht="9.9499999999999993" customHeight="1" x14ac:dyDescent="0.25">
      <c r="A13" s="9"/>
      <c r="B13" s="10"/>
      <c r="C13" s="9"/>
      <c r="D13" s="9"/>
      <c r="E13" s="9"/>
      <c r="F13" s="9"/>
      <c r="G13" s="9"/>
    </row>
    <row r="14" spans="1:7" ht="9.9499999999999993" customHeight="1" x14ac:dyDescent="0.25">
      <c r="A14" s="9"/>
      <c r="B14" s="10"/>
      <c r="C14" s="9"/>
      <c r="D14" s="9"/>
      <c r="E14" s="9"/>
      <c r="F14" s="9"/>
      <c r="G14" s="9"/>
    </row>
    <row r="15" spans="1:7" ht="9.9499999999999993" customHeight="1" x14ac:dyDescent="0.25">
      <c r="A15" s="9"/>
      <c r="B15" s="10"/>
      <c r="C15" s="9"/>
      <c r="D15" s="9"/>
      <c r="E15" s="9"/>
      <c r="F15" s="9"/>
      <c r="G15" s="9"/>
    </row>
  </sheetData>
  <mergeCells count="4">
    <mergeCell ref="A5:F5"/>
    <mergeCell ref="A1:E1"/>
    <mergeCell ref="A2:E2"/>
    <mergeCell ref="A3:E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30" orientation="landscape" useFirstPageNumber="1" r:id="rId1"/>
  <headerFoot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>
      <selection activeCell="C14" sqref="C14"/>
    </sheetView>
  </sheetViews>
  <sheetFormatPr baseColWidth="10" defaultRowHeight="11.25" x14ac:dyDescent="0.25"/>
  <cols>
    <col min="1" max="1" width="15.7109375" style="1" customWidth="1"/>
    <col min="2" max="4" width="25.7109375" style="1" customWidth="1"/>
    <col min="5" max="5" width="15.7109375" style="1" customWidth="1"/>
    <col min="6" max="16384" width="11.42578125" style="1"/>
  </cols>
  <sheetData>
    <row r="1" spans="1:5" ht="12.75" x14ac:dyDescent="0.25">
      <c r="A1" s="268" t="s">
        <v>120</v>
      </c>
      <c r="B1" s="269"/>
      <c r="C1" s="269"/>
      <c r="D1" s="269"/>
      <c r="E1" s="32" t="s">
        <v>119</v>
      </c>
    </row>
    <row r="2" spans="1:5" ht="12.75" x14ac:dyDescent="0.25">
      <c r="A2" s="401" t="s">
        <v>327</v>
      </c>
      <c r="B2" s="261"/>
      <c r="C2" s="261"/>
      <c r="D2" s="261"/>
      <c r="E2" s="31" t="s">
        <v>326</v>
      </c>
    </row>
    <row r="3" spans="1:5" ht="12.75" x14ac:dyDescent="0.25">
      <c r="A3" s="402" t="s">
        <v>117</v>
      </c>
      <c r="B3" s="265"/>
      <c r="C3" s="265"/>
      <c r="D3" s="265"/>
      <c r="E3" s="30" t="s">
        <v>325</v>
      </c>
    </row>
    <row r="5" spans="1:5" ht="12.75" x14ac:dyDescent="0.25">
      <c r="B5" s="325" t="s">
        <v>78</v>
      </c>
      <c r="C5" s="326"/>
      <c r="D5" s="326"/>
    </row>
    <row r="6" spans="1:5" ht="12.75" x14ac:dyDescent="0.25">
      <c r="B6" s="403">
        <v>951</v>
      </c>
      <c r="C6" s="404"/>
      <c r="D6" s="405"/>
    </row>
    <row r="7" spans="1:5" ht="12.75" x14ac:dyDescent="0.25">
      <c r="B7" s="406" t="s">
        <v>324</v>
      </c>
      <c r="C7" s="407"/>
      <c r="D7" s="408"/>
    </row>
    <row r="8" spans="1:5" ht="22.5" x14ac:dyDescent="0.25">
      <c r="B8" s="28" t="s">
        <v>79</v>
      </c>
      <c r="C8" s="28" t="s">
        <v>731</v>
      </c>
      <c r="D8" s="28" t="s">
        <v>152</v>
      </c>
    </row>
    <row r="9" spans="1:5" x14ac:dyDescent="0.25">
      <c r="B9" s="64">
        <v>200954950</v>
      </c>
      <c r="C9" s="64">
        <v>116725930</v>
      </c>
      <c r="D9" s="64">
        <v>116725930</v>
      </c>
    </row>
    <row r="11" spans="1:5" ht="12.75" x14ac:dyDescent="0.25">
      <c r="B11" s="325" t="s">
        <v>78</v>
      </c>
      <c r="C11" s="326"/>
      <c r="D11" s="326"/>
    </row>
    <row r="12" spans="1:5" ht="12.75" x14ac:dyDescent="0.25">
      <c r="B12" s="395">
        <v>954</v>
      </c>
      <c r="C12" s="396"/>
      <c r="D12" s="397"/>
    </row>
    <row r="13" spans="1:5" ht="12.75" x14ac:dyDescent="0.25">
      <c r="B13" s="398" t="s">
        <v>323</v>
      </c>
      <c r="C13" s="399"/>
      <c r="D13" s="400"/>
    </row>
    <row r="14" spans="1:5" ht="22.5" x14ac:dyDescent="0.25">
      <c r="B14" s="28" t="s">
        <v>79</v>
      </c>
      <c r="C14" s="88" t="s">
        <v>731</v>
      </c>
      <c r="D14" s="28" t="s">
        <v>152</v>
      </c>
    </row>
    <row r="15" spans="1:5" x14ac:dyDescent="0.25">
      <c r="B15" s="64">
        <v>2000000</v>
      </c>
      <c r="C15" s="64">
        <v>0</v>
      </c>
      <c r="D15" s="64">
        <v>0</v>
      </c>
    </row>
  </sheetData>
  <mergeCells count="9">
    <mergeCell ref="B11:D11"/>
    <mergeCell ref="B12:D12"/>
    <mergeCell ref="B13:D13"/>
    <mergeCell ref="A1:D1"/>
    <mergeCell ref="A2:D2"/>
    <mergeCell ref="A3:D3"/>
    <mergeCell ref="B5:D5"/>
    <mergeCell ref="B6:D6"/>
    <mergeCell ref="B7:D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31" orientation="landscape" useFirstPageNumber="1" r:id="rId1"/>
  <headerFoot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showGridLines="0" workbookViewId="0">
      <selection activeCell="C31" sqref="C31:D31"/>
    </sheetView>
  </sheetViews>
  <sheetFormatPr baseColWidth="10" defaultRowHeight="11.25" x14ac:dyDescent="0.25"/>
  <cols>
    <col min="1" max="1" width="9.7109375" style="1" customWidth="1"/>
    <col min="2" max="2" width="45.7109375" style="2" customWidth="1"/>
    <col min="3" max="10" width="17.7109375" style="1" customWidth="1"/>
    <col min="11" max="16384" width="11.42578125" style="1"/>
  </cols>
  <sheetData>
    <row r="1" spans="1:10" ht="12.75" x14ac:dyDescent="0.25">
      <c r="A1" s="268" t="s">
        <v>120</v>
      </c>
      <c r="B1" s="269"/>
      <c r="C1" s="269"/>
      <c r="D1" s="269"/>
      <c r="E1" s="269"/>
      <c r="F1" s="269"/>
      <c r="G1" s="269"/>
      <c r="H1" s="269"/>
      <c r="I1" s="269"/>
      <c r="J1" s="32" t="s">
        <v>119</v>
      </c>
    </row>
    <row r="2" spans="1:10" ht="12.75" x14ac:dyDescent="0.25">
      <c r="A2" s="268" t="s">
        <v>322</v>
      </c>
      <c r="B2" s="269"/>
      <c r="C2" s="269"/>
      <c r="D2" s="269"/>
      <c r="E2" s="269"/>
      <c r="F2" s="269"/>
      <c r="G2" s="269"/>
      <c r="H2" s="269"/>
      <c r="I2" s="269"/>
      <c r="J2" s="32" t="s">
        <v>321</v>
      </c>
    </row>
    <row r="3" spans="1:10" x14ac:dyDescent="0.25">
      <c r="A3" s="103"/>
      <c r="B3" s="80"/>
      <c r="C3" s="103"/>
      <c r="D3" s="103"/>
      <c r="E3" s="103"/>
      <c r="F3" s="103"/>
      <c r="G3" s="103"/>
      <c r="H3" s="103"/>
      <c r="I3" s="103"/>
      <c r="J3" s="103"/>
    </row>
    <row r="4" spans="1:10" ht="20.100000000000001" customHeight="1" x14ac:dyDescent="0.25">
      <c r="A4" s="416" t="s">
        <v>315</v>
      </c>
      <c r="B4" s="418" t="s">
        <v>314</v>
      </c>
      <c r="C4" s="418" t="s">
        <v>320</v>
      </c>
      <c r="D4" s="379"/>
      <c r="E4" s="378" t="s">
        <v>122</v>
      </c>
      <c r="F4" s="379"/>
      <c r="G4" s="378" t="s">
        <v>319</v>
      </c>
      <c r="H4" s="379"/>
      <c r="I4" s="103"/>
      <c r="J4" s="103"/>
    </row>
    <row r="5" spans="1:10" ht="12.75" x14ac:dyDescent="0.25">
      <c r="A5" s="417"/>
      <c r="B5" s="419"/>
      <c r="C5" s="423" t="s">
        <v>318</v>
      </c>
      <c r="D5" s="422"/>
      <c r="E5" s="421" t="s">
        <v>317</v>
      </c>
      <c r="F5" s="422"/>
      <c r="G5" s="421"/>
      <c r="H5" s="422"/>
      <c r="I5" s="103"/>
      <c r="J5" s="103"/>
    </row>
    <row r="6" spans="1:10" x14ac:dyDescent="0.25">
      <c r="A6" s="417"/>
      <c r="B6" s="420"/>
      <c r="C6" s="31" t="s">
        <v>80</v>
      </c>
      <c r="D6" s="31" t="s">
        <v>78</v>
      </c>
      <c r="E6" s="31" t="s">
        <v>80</v>
      </c>
      <c r="F6" s="31" t="s">
        <v>78</v>
      </c>
      <c r="G6" s="31" t="s">
        <v>80</v>
      </c>
      <c r="H6" s="31" t="s">
        <v>78</v>
      </c>
      <c r="I6" s="103"/>
      <c r="J6" s="103"/>
    </row>
    <row r="7" spans="1:10" x14ac:dyDescent="0.25">
      <c r="A7" s="95" t="s">
        <v>310</v>
      </c>
      <c r="B7" s="94" t="s">
        <v>309</v>
      </c>
      <c r="C7" s="12">
        <v>3072758162</v>
      </c>
      <c r="D7" s="12">
        <v>3161350344</v>
      </c>
      <c r="E7" s="12">
        <v>471420764</v>
      </c>
      <c r="F7" s="12">
        <v>110987350</v>
      </c>
      <c r="G7" s="12">
        <v>0</v>
      </c>
      <c r="H7" s="12">
        <v>0</v>
      </c>
    </row>
    <row r="8" spans="1:10" x14ac:dyDescent="0.25">
      <c r="A8" s="23" t="s">
        <v>308</v>
      </c>
      <c r="B8" s="22" t="s">
        <v>307</v>
      </c>
      <c r="C8" s="21">
        <v>832999752</v>
      </c>
      <c r="D8" s="21">
        <v>2583681493</v>
      </c>
      <c r="E8" s="21">
        <v>232685277</v>
      </c>
      <c r="F8" s="21">
        <v>52699573</v>
      </c>
      <c r="G8" s="21">
        <v>0</v>
      </c>
      <c r="H8" s="102">
        <v>0</v>
      </c>
    </row>
    <row r="9" spans="1:10" x14ac:dyDescent="0.25">
      <c r="A9" s="23" t="s">
        <v>306</v>
      </c>
      <c r="B9" s="22" t="s">
        <v>305</v>
      </c>
      <c r="C9" s="21">
        <v>39341419</v>
      </c>
      <c r="D9" s="21">
        <v>35253114</v>
      </c>
      <c r="E9" s="21">
        <v>101836</v>
      </c>
      <c r="F9" s="21">
        <v>52211906</v>
      </c>
      <c r="G9" s="21">
        <v>0</v>
      </c>
      <c r="H9" s="102">
        <v>0</v>
      </c>
    </row>
    <row r="10" spans="1:10" x14ac:dyDescent="0.25">
      <c r="A10" s="23" t="s">
        <v>304</v>
      </c>
      <c r="B10" s="22" t="s">
        <v>303</v>
      </c>
      <c r="C10" s="21">
        <v>370142813</v>
      </c>
      <c r="D10" s="21">
        <v>49500000</v>
      </c>
      <c r="E10" s="21">
        <v>29740755</v>
      </c>
      <c r="F10" s="21">
        <v>0</v>
      </c>
      <c r="G10" s="21">
        <v>0</v>
      </c>
      <c r="H10" s="102">
        <v>0</v>
      </c>
    </row>
    <row r="11" spans="1:10" x14ac:dyDescent="0.25">
      <c r="A11" s="23" t="s">
        <v>302</v>
      </c>
      <c r="B11" s="22" t="s">
        <v>301</v>
      </c>
      <c r="C11" s="21">
        <v>243428014</v>
      </c>
      <c r="D11" s="21">
        <v>33000000</v>
      </c>
      <c r="E11" s="21">
        <v>27764196</v>
      </c>
      <c r="F11" s="21">
        <v>0</v>
      </c>
      <c r="G11" s="21">
        <v>0</v>
      </c>
      <c r="H11" s="102">
        <v>0</v>
      </c>
    </row>
    <row r="12" spans="1:10" x14ac:dyDescent="0.25">
      <c r="A12" s="23" t="s">
        <v>300</v>
      </c>
      <c r="B12" s="22" t="s">
        <v>299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102">
        <v>0</v>
      </c>
    </row>
    <row r="13" spans="1:10" x14ac:dyDescent="0.25">
      <c r="A13" s="23" t="s">
        <v>298</v>
      </c>
      <c r="B13" s="22" t="s">
        <v>297</v>
      </c>
      <c r="C13" s="21">
        <v>423449600</v>
      </c>
      <c r="D13" s="21">
        <v>242166000</v>
      </c>
      <c r="E13" s="21">
        <v>42499494</v>
      </c>
      <c r="F13" s="21">
        <v>0</v>
      </c>
      <c r="G13" s="21">
        <v>0</v>
      </c>
      <c r="H13" s="102">
        <v>0</v>
      </c>
    </row>
    <row r="14" spans="1:10" x14ac:dyDescent="0.25">
      <c r="A14" s="23" t="s">
        <v>296</v>
      </c>
      <c r="B14" s="22" t="s">
        <v>295</v>
      </c>
      <c r="C14" s="21">
        <v>53044527</v>
      </c>
      <c r="D14" s="21">
        <v>7159045</v>
      </c>
      <c r="E14" s="21">
        <v>8804729</v>
      </c>
      <c r="F14" s="21">
        <v>0</v>
      </c>
      <c r="G14" s="21">
        <v>0</v>
      </c>
      <c r="H14" s="102">
        <v>0</v>
      </c>
    </row>
    <row r="15" spans="1:10" x14ac:dyDescent="0.25">
      <c r="A15" s="23" t="s">
        <v>294</v>
      </c>
      <c r="B15" s="22" t="s">
        <v>293</v>
      </c>
      <c r="C15" s="21">
        <v>120213892</v>
      </c>
      <c r="D15" s="21">
        <v>3050000</v>
      </c>
      <c r="E15" s="21">
        <v>62156910</v>
      </c>
      <c r="F15" s="21">
        <v>6075871</v>
      </c>
      <c r="G15" s="21">
        <v>0</v>
      </c>
      <c r="H15" s="102">
        <v>0</v>
      </c>
    </row>
    <row r="16" spans="1:10" x14ac:dyDescent="0.25">
      <c r="A16" s="23" t="s">
        <v>292</v>
      </c>
      <c r="B16" s="22" t="s">
        <v>291</v>
      </c>
      <c r="C16" s="21">
        <v>673587316</v>
      </c>
      <c r="D16" s="21">
        <v>173677804</v>
      </c>
      <c r="E16" s="21">
        <v>26925948</v>
      </c>
      <c r="F16" s="21">
        <v>0</v>
      </c>
      <c r="G16" s="21">
        <v>0</v>
      </c>
      <c r="H16" s="102">
        <v>0</v>
      </c>
    </row>
    <row r="17" spans="1:10" x14ac:dyDescent="0.25">
      <c r="A17" s="23" t="s">
        <v>290</v>
      </c>
      <c r="B17" s="22" t="s">
        <v>289</v>
      </c>
      <c r="C17" s="21">
        <v>316550829</v>
      </c>
      <c r="D17" s="21">
        <v>33862888</v>
      </c>
      <c r="E17" s="21">
        <v>40741619</v>
      </c>
      <c r="F17" s="21">
        <v>0</v>
      </c>
      <c r="G17" s="21">
        <v>0</v>
      </c>
      <c r="H17" s="102">
        <v>0</v>
      </c>
    </row>
    <row r="18" spans="1:10" x14ac:dyDescent="0.25">
      <c r="A18" s="95" t="s">
        <v>288</v>
      </c>
      <c r="B18" s="94" t="s">
        <v>287</v>
      </c>
      <c r="C18" s="12">
        <v>0</v>
      </c>
      <c r="D18" s="12">
        <v>112362768</v>
      </c>
      <c r="E18" s="12">
        <v>0</v>
      </c>
      <c r="F18" s="12">
        <v>0</v>
      </c>
      <c r="G18" s="12">
        <v>0</v>
      </c>
      <c r="H18" s="12">
        <v>0</v>
      </c>
    </row>
    <row r="19" spans="1:10" x14ac:dyDescent="0.25">
      <c r="A19" s="23" t="s">
        <v>286</v>
      </c>
      <c r="B19" s="22" t="s">
        <v>285</v>
      </c>
      <c r="C19" s="21">
        <v>0</v>
      </c>
      <c r="D19" s="21">
        <v>0</v>
      </c>
      <c r="E19" s="21">
        <v>0</v>
      </c>
      <c r="F19" s="21">
        <v>0</v>
      </c>
      <c r="G19" s="102">
        <v>0</v>
      </c>
      <c r="H19" s="21">
        <v>0</v>
      </c>
    </row>
    <row r="20" spans="1:10" x14ac:dyDescent="0.25">
      <c r="A20" s="23" t="s">
        <v>284</v>
      </c>
      <c r="B20" s="22" t="s">
        <v>176</v>
      </c>
      <c r="C20" s="21">
        <v>0</v>
      </c>
      <c r="D20" s="21">
        <v>0</v>
      </c>
      <c r="E20" s="21">
        <v>0</v>
      </c>
      <c r="F20" s="21">
        <v>0</v>
      </c>
      <c r="G20" s="102">
        <v>0</v>
      </c>
      <c r="H20" s="21">
        <v>0</v>
      </c>
    </row>
    <row r="21" spans="1:10" x14ac:dyDescent="0.25">
      <c r="A21" s="23" t="s">
        <v>283</v>
      </c>
      <c r="B21" s="22" t="s">
        <v>282</v>
      </c>
      <c r="C21" s="21">
        <v>0</v>
      </c>
      <c r="D21" s="21">
        <v>112362768</v>
      </c>
      <c r="E21" s="21">
        <v>0</v>
      </c>
      <c r="F21" s="21">
        <v>0</v>
      </c>
      <c r="G21" s="102">
        <v>0</v>
      </c>
      <c r="H21" s="21">
        <v>0</v>
      </c>
    </row>
    <row r="22" spans="1:10" x14ac:dyDescent="0.25">
      <c r="A22" s="23" t="s">
        <v>281</v>
      </c>
      <c r="B22" s="22" t="s">
        <v>280</v>
      </c>
      <c r="C22" s="21">
        <v>0</v>
      </c>
      <c r="D22" s="21">
        <v>0</v>
      </c>
      <c r="E22" s="21">
        <v>0</v>
      </c>
      <c r="F22" s="21">
        <v>0</v>
      </c>
      <c r="G22" s="102">
        <v>0</v>
      </c>
      <c r="H22" s="21">
        <v>0</v>
      </c>
    </row>
    <row r="23" spans="1:10" x14ac:dyDescent="0.25">
      <c r="A23" s="23" t="s">
        <v>279</v>
      </c>
      <c r="B23" s="22" t="s">
        <v>278</v>
      </c>
      <c r="C23" s="21">
        <v>0</v>
      </c>
      <c r="D23" s="21">
        <v>0</v>
      </c>
      <c r="E23" s="21">
        <v>0</v>
      </c>
      <c r="F23" s="21">
        <v>0</v>
      </c>
      <c r="G23" s="102">
        <v>0</v>
      </c>
      <c r="H23" s="102">
        <v>0</v>
      </c>
    </row>
    <row r="24" spans="1:10" x14ac:dyDescent="0.25">
      <c r="A24" s="23" t="s">
        <v>277</v>
      </c>
      <c r="B24" s="22" t="s">
        <v>276</v>
      </c>
      <c r="C24" s="21">
        <v>0</v>
      </c>
      <c r="D24" s="21">
        <v>0</v>
      </c>
      <c r="E24" s="21">
        <v>0</v>
      </c>
      <c r="F24" s="21">
        <v>0</v>
      </c>
      <c r="G24" s="102">
        <v>0</v>
      </c>
      <c r="H24" s="21">
        <v>0</v>
      </c>
    </row>
    <row r="25" spans="1:10" x14ac:dyDescent="0.25">
      <c r="A25" s="98" t="s">
        <v>275</v>
      </c>
      <c r="B25" s="97" t="s">
        <v>274</v>
      </c>
      <c r="C25" s="96">
        <v>0</v>
      </c>
      <c r="D25" s="96">
        <v>0</v>
      </c>
      <c r="E25" s="96">
        <v>0</v>
      </c>
      <c r="F25" s="96">
        <v>0</v>
      </c>
      <c r="G25" s="96">
        <v>0</v>
      </c>
      <c r="H25" s="101">
        <v>0</v>
      </c>
    </row>
    <row r="26" spans="1:10" x14ac:dyDescent="0.25">
      <c r="A26" s="95" t="s">
        <v>273</v>
      </c>
      <c r="B26" s="94" t="s">
        <v>272</v>
      </c>
      <c r="C26" s="93">
        <v>0</v>
      </c>
      <c r="D26" s="93">
        <v>0</v>
      </c>
      <c r="E26" s="93">
        <v>0</v>
      </c>
      <c r="F26" s="93">
        <v>0</v>
      </c>
      <c r="G26" s="12">
        <v>0</v>
      </c>
      <c r="H26" s="93">
        <v>0</v>
      </c>
    </row>
    <row r="27" spans="1:10" x14ac:dyDescent="0.25">
      <c r="A27" s="92" t="s">
        <v>271</v>
      </c>
      <c r="B27" s="91" t="s">
        <v>270</v>
      </c>
      <c r="C27" s="33">
        <v>200954950</v>
      </c>
      <c r="D27" s="90">
        <v>0</v>
      </c>
      <c r="E27" s="90">
        <v>0</v>
      </c>
      <c r="F27" s="90">
        <v>0</v>
      </c>
      <c r="G27" s="90">
        <v>0</v>
      </c>
      <c r="H27" s="90">
        <v>0</v>
      </c>
    </row>
    <row r="28" spans="1:10" ht="12.75" x14ac:dyDescent="0.25">
      <c r="A28" s="254" t="s">
        <v>269</v>
      </c>
      <c r="B28" s="255"/>
      <c r="C28" s="24">
        <v>3273713112</v>
      </c>
      <c r="D28" s="24">
        <v>3273713112</v>
      </c>
      <c r="E28" s="24">
        <v>471420764</v>
      </c>
      <c r="F28" s="24">
        <v>110987350</v>
      </c>
      <c r="G28" s="24">
        <v>0</v>
      </c>
      <c r="H28" s="100">
        <v>0</v>
      </c>
    </row>
    <row r="29" spans="1:10" ht="9.9499999999999993" customHeight="1" x14ac:dyDescent="0.25">
      <c r="A29" s="99" t="s">
        <v>316</v>
      </c>
    </row>
    <row r="30" spans="1:10" ht="45" x14ac:dyDescent="0.25">
      <c r="A30" s="412" t="s">
        <v>315</v>
      </c>
      <c r="B30" s="388" t="s">
        <v>314</v>
      </c>
      <c r="C30" s="378" t="s">
        <v>731</v>
      </c>
      <c r="D30" s="379"/>
      <c r="E30" s="378" t="s">
        <v>152</v>
      </c>
      <c r="F30" s="379"/>
      <c r="G30" s="8" t="s">
        <v>313</v>
      </c>
      <c r="H30" s="8" t="s">
        <v>312</v>
      </c>
      <c r="I30" s="378" t="s">
        <v>94</v>
      </c>
      <c r="J30" s="379"/>
    </row>
    <row r="31" spans="1:10" ht="12.75" x14ac:dyDescent="0.25">
      <c r="A31" s="413"/>
      <c r="B31" s="415"/>
      <c r="C31" s="414"/>
      <c r="D31" s="413"/>
      <c r="E31" s="414" t="s">
        <v>119</v>
      </c>
      <c r="F31" s="413"/>
      <c r="G31" s="6"/>
      <c r="H31" s="6"/>
      <c r="I31" s="414" t="s">
        <v>311</v>
      </c>
      <c r="J31" s="413"/>
    </row>
    <row r="32" spans="1:10" ht="12.75" x14ac:dyDescent="0.25">
      <c r="A32" s="413"/>
      <c r="B32" s="415"/>
      <c r="C32" s="8" t="s">
        <v>80</v>
      </c>
      <c r="D32" s="8" t="s">
        <v>78</v>
      </c>
      <c r="E32" s="8" t="s">
        <v>80</v>
      </c>
      <c r="F32" s="8" t="s">
        <v>78</v>
      </c>
      <c r="G32" s="378" t="s">
        <v>80</v>
      </c>
      <c r="H32" s="379"/>
      <c r="I32" s="8" t="s">
        <v>80</v>
      </c>
      <c r="J32" s="8" t="s">
        <v>78</v>
      </c>
    </row>
    <row r="33" spans="1:10" x14ac:dyDescent="0.25">
      <c r="A33" s="95" t="s">
        <v>310</v>
      </c>
      <c r="B33" s="94" t="s">
        <v>309</v>
      </c>
      <c r="C33" s="12">
        <v>574756403</v>
      </c>
      <c r="D33" s="12">
        <v>821945382</v>
      </c>
      <c r="E33" s="12">
        <v>574756403</v>
      </c>
      <c r="F33" s="12">
        <v>821945382</v>
      </c>
      <c r="G33" s="12">
        <v>0</v>
      </c>
      <c r="H33" s="12">
        <v>1046177167</v>
      </c>
      <c r="I33" s="12">
        <v>4118935329</v>
      </c>
      <c r="J33" s="12">
        <v>4094283076</v>
      </c>
    </row>
    <row r="34" spans="1:10" x14ac:dyDescent="0.25">
      <c r="A34" s="23" t="s">
        <v>308</v>
      </c>
      <c r="B34" s="22" t="s">
        <v>307</v>
      </c>
      <c r="C34" s="21">
        <v>19926672</v>
      </c>
      <c r="D34" s="21">
        <v>611519564</v>
      </c>
      <c r="E34" s="21">
        <v>19926672</v>
      </c>
      <c r="F34" s="21">
        <v>611519564</v>
      </c>
      <c r="G34" s="21">
        <v>0</v>
      </c>
      <c r="H34" s="21">
        <v>252611949</v>
      </c>
      <c r="I34" s="21">
        <v>1085611701</v>
      </c>
      <c r="J34" s="21">
        <v>3247900630</v>
      </c>
    </row>
    <row r="35" spans="1:10" x14ac:dyDescent="0.25">
      <c r="A35" s="23" t="s">
        <v>306</v>
      </c>
      <c r="B35" s="22" t="s">
        <v>305</v>
      </c>
      <c r="C35" s="21">
        <v>553918</v>
      </c>
      <c r="D35" s="21">
        <v>0</v>
      </c>
      <c r="E35" s="21">
        <v>553918</v>
      </c>
      <c r="F35" s="21">
        <v>0</v>
      </c>
      <c r="G35" s="21">
        <v>0</v>
      </c>
      <c r="H35" s="21">
        <v>655754</v>
      </c>
      <c r="I35" s="21">
        <v>39997173</v>
      </c>
      <c r="J35" s="21">
        <v>87465020</v>
      </c>
    </row>
    <row r="36" spans="1:10" x14ac:dyDescent="0.25">
      <c r="A36" s="23" t="s">
        <v>304</v>
      </c>
      <c r="B36" s="22" t="s">
        <v>303</v>
      </c>
      <c r="C36" s="21">
        <v>25119994</v>
      </c>
      <c r="D36" s="21">
        <v>0</v>
      </c>
      <c r="E36" s="21">
        <v>25119994</v>
      </c>
      <c r="F36" s="21">
        <v>0</v>
      </c>
      <c r="G36" s="21">
        <v>0</v>
      </c>
      <c r="H36" s="21">
        <v>54860749</v>
      </c>
      <c r="I36" s="21">
        <v>425003562</v>
      </c>
      <c r="J36" s="21">
        <v>49500000</v>
      </c>
    </row>
    <row r="37" spans="1:10" x14ac:dyDescent="0.25">
      <c r="A37" s="23" t="s">
        <v>302</v>
      </c>
      <c r="B37" s="22" t="s">
        <v>301</v>
      </c>
      <c r="C37" s="21">
        <v>20199788</v>
      </c>
      <c r="D37" s="21">
        <v>-637351</v>
      </c>
      <c r="E37" s="21">
        <v>20199788</v>
      </c>
      <c r="F37" s="21">
        <v>-637351</v>
      </c>
      <c r="G37" s="21">
        <v>0</v>
      </c>
      <c r="H37" s="21">
        <v>47963984</v>
      </c>
      <c r="I37" s="21">
        <v>291391998</v>
      </c>
      <c r="J37" s="21">
        <v>32362649</v>
      </c>
    </row>
    <row r="38" spans="1:10" x14ac:dyDescent="0.25">
      <c r="A38" s="23" t="s">
        <v>300</v>
      </c>
      <c r="B38" s="22" t="s">
        <v>299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</row>
    <row r="39" spans="1:10" x14ac:dyDescent="0.25">
      <c r="A39" s="23" t="s">
        <v>298</v>
      </c>
      <c r="B39" s="22" t="s">
        <v>297</v>
      </c>
      <c r="C39" s="21">
        <v>18150000</v>
      </c>
      <c r="D39" s="21">
        <v>0</v>
      </c>
      <c r="E39" s="21">
        <v>18150000</v>
      </c>
      <c r="F39" s="21">
        <v>0</v>
      </c>
      <c r="G39" s="21">
        <v>0</v>
      </c>
      <c r="H39" s="21">
        <v>60649494</v>
      </c>
      <c r="I39" s="21">
        <v>484099094</v>
      </c>
      <c r="J39" s="21">
        <v>242166000</v>
      </c>
    </row>
    <row r="40" spans="1:10" x14ac:dyDescent="0.25">
      <c r="A40" s="23" t="s">
        <v>296</v>
      </c>
      <c r="B40" s="22" t="s">
        <v>295</v>
      </c>
      <c r="C40" s="21">
        <v>1452623</v>
      </c>
      <c r="D40" s="21">
        <v>0</v>
      </c>
      <c r="E40" s="21">
        <v>1452623</v>
      </c>
      <c r="F40" s="21">
        <v>0</v>
      </c>
      <c r="G40" s="21">
        <v>0</v>
      </c>
      <c r="H40" s="21">
        <v>10257352</v>
      </c>
      <c r="I40" s="21">
        <v>63301879</v>
      </c>
      <c r="J40" s="21">
        <v>7159045</v>
      </c>
    </row>
    <row r="41" spans="1:10" x14ac:dyDescent="0.25">
      <c r="A41" s="23" t="s">
        <v>294</v>
      </c>
      <c r="B41" s="22" t="s">
        <v>293</v>
      </c>
      <c r="C41" s="21">
        <v>11976366</v>
      </c>
      <c r="D41" s="21">
        <v>4651749</v>
      </c>
      <c r="E41" s="21">
        <v>11976366</v>
      </c>
      <c r="F41" s="21">
        <v>4651749</v>
      </c>
      <c r="G41" s="21">
        <v>0</v>
      </c>
      <c r="H41" s="21">
        <v>74133276</v>
      </c>
      <c r="I41" s="21">
        <v>194347168</v>
      </c>
      <c r="J41" s="21">
        <v>13777620</v>
      </c>
    </row>
    <row r="42" spans="1:10" x14ac:dyDescent="0.25">
      <c r="A42" s="23" t="s">
        <v>292</v>
      </c>
      <c r="B42" s="22" t="s">
        <v>291</v>
      </c>
      <c r="C42" s="21">
        <v>430176600</v>
      </c>
      <c r="D42" s="21">
        <v>190934093</v>
      </c>
      <c r="E42" s="21">
        <v>430176600</v>
      </c>
      <c r="F42" s="21">
        <v>190934093</v>
      </c>
      <c r="G42" s="21">
        <v>0</v>
      </c>
      <c r="H42" s="21">
        <v>457102548</v>
      </c>
      <c r="I42" s="21">
        <v>1130689864</v>
      </c>
      <c r="J42" s="21">
        <v>364611897</v>
      </c>
    </row>
    <row r="43" spans="1:10" x14ac:dyDescent="0.25">
      <c r="A43" s="23" t="s">
        <v>290</v>
      </c>
      <c r="B43" s="22" t="s">
        <v>289</v>
      </c>
      <c r="C43" s="21">
        <v>47200442</v>
      </c>
      <c r="D43" s="21">
        <v>15477327</v>
      </c>
      <c r="E43" s="21">
        <v>47200442</v>
      </c>
      <c r="F43" s="21">
        <v>15477327</v>
      </c>
      <c r="G43" s="21">
        <v>0</v>
      </c>
      <c r="H43" s="21">
        <v>87942061</v>
      </c>
      <c r="I43" s="21">
        <v>404492890</v>
      </c>
      <c r="J43" s="21">
        <v>49340215</v>
      </c>
    </row>
    <row r="44" spans="1:10" x14ac:dyDescent="0.25">
      <c r="A44" s="95" t="s">
        <v>288</v>
      </c>
      <c r="B44" s="94" t="s">
        <v>287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112362768</v>
      </c>
    </row>
    <row r="45" spans="1:10" x14ac:dyDescent="0.25">
      <c r="A45" s="23" t="s">
        <v>286</v>
      </c>
      <c r="B45" s="22" t="s">
        <v>285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</row>
    <row r="46" spans="1:10" x14ac:dyDescent="0.25">
      <c r="A46" s="23" t="s">
        <v>284</v>
      </c>
      <c r="B46" s="22" t="s">
        <v>176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</row>
    <row r="47" spans="1:10" x14ac:dyDescent="0.25">
      <c r="A47" s="23" t="s">
        <v>283</v>
      </c>
      <c r="B47" s="22" t="s">
        <v>282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112362768</v>
      </c>
    </row>
    <row r="48" spans="1:10" x14ac:dyDescent="0.25">
      <c r="A48" s="23" t="s">
        <v>281</v>
      </c>
      <c r="B48" s="22" t="s">
        <v>280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</row>
    <row r="49" spans="1:10" x14ac:dyDescent="0.25">
      <c r="A49" s="23" t="s">
        <v>279</v>
      </c>
      <c r="B49" s="22" t="s">
        <v>278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</row>
    <row r="50" spans="1:10" x14ac:dyDescent="0.25">
      <c r="A50" s="23" t="s">
        <v>277</v>
      </c>
      <c r="B50" s="22" t="s">
        <v>276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</row>
    <row r="51" spans="1:10" x14ac:dyDescent="0.25">
      <c r="A51" s="98" t="s">
        <v>275</v>
      </c>
      <c r="B51" s="97" t="s">
        <v>274</v>
      </c>
      <c r="C51" s="96">
        <v>0</v>
      </c>
      <c r="D51" s="96">
        <v>0</v>
      </c>
      <c r="E51" s="96">
        <v>0</v>
      </c>
      <c r="F51" s="96">
        <v>0</v>
      </c>
      <c r="G51" s="96">
        <v>0</v>
      </c>
      <c r="H51" s="96">
        <v>0</v>
      </c>
      <c r="I51" s="96">
        <v>0</v>
      </c>
      <c r="J51" s="96">
        <v>0</v>
      </c>
    </row>
    <row r="52" spans="1:10" x14ac:dyDescent="0.25">
      <c r="A52" s="95" t="s">
        <v>273</v>
      </c>
      <c r="B52" s="94" t="s">
        <v>272</v>
      </c>
      <c r="C52" s="93">
        <v>0</v>
      </c>
      <c r="D52" s="93">
        <v>0</v>
      </c>
      <c r="E52" s="93">
        <v>0</v>
      </c>
      <c r="F52" s="93">
        <v>0</v>
      </c>
      <c r="G52" s="12">
        <v>0</v>
      </c>
      <c r="H52" s="93">
        <v>0</v>
      </c>
      <c r="I52" s="12">
        <v>0</v>
      </c>
      <c r="J52" s="12">
        <v>0</v>
      </c>
    </row>
    <row r="53" spans="1:10" x14ac:dyDescent="0.25">
      <c r="A53" s="92" t="s">
        <v>271</v>
      </c>
      <c r="B53" s="91" t="s">
        <v>270</v>
      </c>
      <c r="C53" s="33">
        <v>116725930</v>
      </c>
      <c r="D53" s="90">
        <v>0</v>
      </c>
      <c r="E53" s="33">
        <v>116725930</v>
      </c>
      <c r="F53" s="90">
        <v>0</v>
      </c>
      <c r="G53" s="90">
        <v>0</v>
      </c>
      <c r="H53" s="33">
        <v>116725930</v>
      </c>
      <c r="I53" s="33">
        <v>317680880</v>
      </c>
      <c r="J53" s="33">
        <v>0</v>
      </c>
    </row>
    <row r="54" spans="1:10" ht="12.75" x14ac:dyDescent="0.25">
      <c r="A54" s="254" t="s">
        <v>269</v>
      </c>
      <c r="B54" s="255"/>
      <c r="C54" s="24">
        <v>691482333</v>
      </c>
      <c r="D54" s="24">
        <v>821945382</v>
      </c>
      <c r="E54" s="24">
        <v>691482333</v>
      </c>
      <c r="F54" s="24">
        <v>821945382</v>
      </c>
      <c r="G54" s="24">
        <v>0</v>
      </c>
      <c r="H54" s="24">
        <v>1162903097</v>
      </c>
      <c r="I54" s="24">
        <v>4436616209</v>
      </c>
      <c r="J54" s="24">
        <v>4206645844</v>
      </c>
    </row>
    <row r="55" spans="1:10" x14ac:dyDescent="0.25">
      <c r="C55" s="89"/>
      <c r="D55" s="89"/>
      <c r="E55" s="89"/>
      <c r="F55" s="89"/>
      <c r="G55" s="89"/>
      <c r="H55" s="89"/>
      <c r="I55" s="89"/>
      <c r="J55" s="89"/>
    </row>
    <row r="56" spans="1:10" ht="12.75" x14ac:dyDescent="0.25">
      <c r="A56" s="409" t="s">
        <v>268</v>
      </c>
      <c r="B56" s="411"/>
      <c r="C56" s="89"/>
      <c r="D56" s="89"/>
      <c r="E56" s="89"/>
      <c r="F56" s="89"/>
      <c r="G56" s="89"/>
      <c r="H56" s="89"/>
      <c r="I56" s="12">
        <v>0</v>
      </c>
      <c r="J56" s="12">
        <v>229970365</v>
      </c>
    </row>
    <row r="57" spans="1:10" x14ac:dyDescent="0.25">
      <c r="C57" s="89"/>
      <c r="D57" s="89"/>
      <c r="E57" s="89"/>
      <c r="F57" s="89"/>
      <c r="G57" s="89"/>
      <c r="H57" s="89"/>
      <c r="I57" s="89"/>
      <c r="J57" s="89"/>
    </row>
    <row r="58" spans="1:10" ht="12.75" x14ac:dyDescent="0.25">
      <c r="A58" s="409" t="s">
        <v>94</v>
      </c>
      <c r="B58" s="410"/>
      <c r="C58" s="89"/>
      <c r="D58" s="89"/>
      <c r="E58" s="89"/>
      <c r="F58" s="89"/>
      <c r="G58" s="89"/>
      <c r="H58" s="89"/>
      <c r="I58" s="12">
        <f>I56+I54</f>
        <v>4436616209</v>
      </c>
      <c r="J58" s="12">
        <f>J56+J54</f>
        <v>4436616209</v>
      </c>
    </row>
  </sheetData>
  <mergeCells count="23">
    <mergeCell ref="A1:I1"/>
    <mergeCell ref="A2:I2"/>
    <mergeCell ref="A4:A6"/>
    <mergeCell ref="B4:B6"/>
    <mergeCell ref="C4:D4"/>
    <mergeCell ref="E5:F5"/>
    <mergeCell ref="G4:H4"/>
    <mergeCell ref="C5:D5"/>
    <mergeCell ref="E4:F4"/>
    <mergeCell ref="G5:H5"/>
    <mergeCell ref="E31:F31"/>
    <mergeCell ref="G32:H32"/>
    <mergeCell ref="I31:J31"/>
    <mergeCell ref="B30:B32"/>
    <mergeCell ref="C31:D31"/>
    <mergeCell ref="E30:F30"/>
    <mergeCell ref="I30:J30"/>
    <mergeCell ref="C30:D30"/>
    <mergeCell ref="A54:B54"/>
    <mergeCell ref="A28:B28"/>
    <mergeCell ref="A58:B58"/>
    <mergeCell ref="A56:B56"/>
    <mergeCell ref="A30:A32"/>
  </mergeCells>
  <printOptions horizontalCentered="1"/>
  <pageMargins left="7.874015748031496E-2" right="7.874015748031496E-2" top="0.39370078740157483" bottom="0.39370078740157483" header="0.19685039370078741" footer="0.19685039370078741"/>
  <pageSetup paperSize="9" scale="75" firstPageNumber="32" orientation="landscape" useFirstPageNumber="1" r:id="rId1"/>
  <headerFoot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showGridLines="0" workbookViewId="0">
      <selection activeCell="A18" sqref="A18:B18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256" width="15.7109375" style="1" customWidth="1"/>
    <col min="257" max="16384" width="11.42578125" style="1"/>
  </cols>
  <sheetData>
    <row r="1" spans="1:9" s="80" customFormat="1" ht="12.75" x14ac:dyDescent="0.25">
      <c r="A1" s="376" t="s">
        <v>120</v>
      </c>
      <c r="B1" s="377"/>
      <c r="C1" s="377"/>
      <c r="D1" s="377"/>
      <c r="E1" s="377"/>
      <c r="F1" s="377"/>
      <c r="G1" s="377"/>
      <c r="H1" s="377"/>
      <c r="I1" s="68" t="s">
        <v>119</v>
      </c>
    </row>
    <row r="2" spans="1:9" s="80" customFormat="1" ht="12.75" x14ac:dyDescent="0.25">
      <c r="A2" s="378" t="s">
        <v>175</v>
      </c>
      <c r="B2" s="379"/>
      <c r="C2" s="379"/>
      <c r="D2" s="379"/>
      <c r="E2" s="379"/>
      <c r="F2" s="379"/>
      <c r="G2" s="379"/>
      <c r="H2" s="379"/>
      <c r="I2" s="8" t="s">
        <v>267</v>
      </c>
    </row>
    <row r="3" spans="1:9" s="80" customFormat="1" ht="12.75" x14ac:dyDescent="0.25">
      <c r="A3" s="380" t="s">
        <v>173</v>
      </c>
      <c r="B3" s="381"/>
      <c r="C3" s="381"/>
      <c r="D3" s="381"/>
      <c r="E3" s="381"/>
      <c r="F3" s="381"/>
      <c r="G3" s="381"/>
      <c r="H3" s="381"/>
      <c r="I3" s="28"/>
    </row>
    <row r="4" spans="1:9" s="80" customFormat="1" x14ac:dyDescent="0.25"/>
    <row r="5" spans="1:9" s="80" customFormat="1" ht="12.75" x14ac:dyDescent="0.25">
      <c r="A5" s="382" t="s">
        <v>266</v>
      </c>
      <c r="B5" s="383"/>
      <c r="C5" s="383"/>
      <c r="D5" s="383"/>
      <c r="E5" s="383"/>
      <c r="F5" s="383"/>
      <c r="G5" s="383"/>
      <c r="H5" s="87" t="s">
        <v>170</v>
      </c>
      <c r="I5" s="86">
        <v>0</v>
      </c>
    </row>
    <row r="6" spans="1:9" s="77" customFormat="1" ht="9" x14ac:dyDescent="0.25">
      <c r="A6" s="79" t="s">
        <v>169</v>
      </c>
      <c r="B6" s="79"/>
      <c r="C6" s="79">
        <v>1</v>
      </c>
      <c r="D6" s="79">
        <v>2</v>
      </c>
      <c r="E6" s="79">
        <v>3</v>
      </c>
      <c r="F6" s="79">
        <v>4</v>
      </c>
      <c r="G6" s="79">
        <v>5</v>
      </c>
      <c r="H6" s="85">
        <v>8</v>
      </c>
      <c r="I6" s="85" t="s">
        <v>94</v>
      </c>
    </row>
    <row r="7" spans="1:9" s="77" customFormat="1" ht="36" x14ac:dyDescent="0.25">
      <c r="A7" s="78" t="s">
        <v>162</v>
      </c>
      <c r="B7" s="78" t="s">
        <v>0</v>
      </c>
      <c r="C7" s="78" t="s">
        <v>265</v>
      </c>
      <c r="D7" s="78" t="s">
        <v>264</v>
      </c>
      <c r="E7" s="78" t="s">
        <v>263</v>
      </c>
      <c r="F7" s="78" t="s">
        <v>262</v>
      </c>
      <c r="G7" s="78" t="s">
        <v>261</v>
      </c>
      <c r="H7" s="78" t="s">
        <v>181</v>
      </c>
      <c r="I7" s="78" t="s">
        <v>157</v>
      </c>
    </row>
    <row r="8" spans="1:9" x14ac:dyDescent="0.25">
      <c r="A8" s="76" t="s">
        <v>156</v>
      </c>
      <c r="B8" s="75"/>
      <c r="C8" s="74"/>
      <c r="D8" s="74"/>
      <c r="E8" s="74"/>
      <c r="F8" s="74"/>
      <c r="G8" s="74"/>
      <c r="H8" s="74"/>
      <c r="I8" s="74">
        <f t="shared" ref="I8:I39" si="0">SUM(C8:H8)</f>
        <v>0</v>
      </c>
    </row>
    <row r="9" spans="1:9" ht="12.75" x14ac:dyDescent="0.25">
      <c r="A9" s="374" t="s">
        <v>79</v>
      </c>
      <c r="B9" s="375"/>
      <c r="C9" s="12">
        <v>0</v>
      </c>
      <c r="D9" s="12">
        <v>360552702</v>
      </c>
      <c r="E9" s="12">
        <v>268190254</v>
      </c>
      <c r="F9" s="12">
        <v>14436400</v>
      </c>
      <c r="G9" s="12">
        <v>9599953</v>
      </c>
      <c r="H9" s="12">
        <v>180220443</v>
      </c>
      <c r="I9" s="12">
        <f t="shared" si="0"/>
        <v>832999752</v>
      </c>
    </row>
    <row r="10" spans="1:9" ht="12.75" x14ac:dyDescent="0.25">
      <c r="A10" s="386" t="s">
        <v>122</v>
      </c>
      <c r="B10" s="387"/>
      <c r="C10" s="24">
        <v>0</v>
      </c>
      <c r="D10" s="24">
        <v>207286069</v>
      </c>
      <c r="E10" s="24">
        <v>8303777</v>
      </c>
      <c r="F10" s="24">
        <v>1000000</v>
      </c>
      <c r="G10" s="24">
        <v>1763533</v>
      </c>
      <c r="H10" s="24">
        <v>14331898</v>
      </c>
      <c r="I10" s="24">
        <f t="shared" si="0"/>
        <v>232685277</v>
      </c>
    </row>
    <row r="11" spans="1:9" ht="12.75" x14ac:dyDescent="0.25">
      <c r="A11" s="386" t="s">
        <v>731</v>
      </c>
      <c r="B11" s="387"/>
      <c r="C11" s="24">
        <v>0</v>
      </c>
      <c r="D11" s="24">
        <v>-43630143</v>
      </c>
      <c r="E11" s="24">
        <v>33596710</v>
      </c>
      <c r="F11" s="24">
        <v>11271567</v>
      </c>
      <c r="G11" s="24">
        <v>1000000</v>
      </c>
      <c r="H11" s="24">
        <v>17688538</v>
      </c>
      <c r="I11" s="24">
        <f t="shared" si="0"/>
        <v>19926672</v>
      </c>
    </row>
    <row r="12" spans="1:9" ht="12.75" x14ac:dyDescent="0.25">
      <c r="A12" s="386" t="s">
        <v>152</v>
      </c>
      <c r="B12" s="387"/>
      <c r="C12" s="24">
        <v>0</v>
      </c>
      <c r="D12" s="24">
        <v>-43630143</v>
      </c>
      <c r="E12" s="24">
        <v>33596710</v>
      </c>
      <c r="F12" s="24">
        <v>11271567</v>
      </c>
      <c r="G12" s="24">
        <v>1000000</v>
      </c>
      <c r="H12" s="24">
        <v>17688538</v>
      </c>
      <c r="I12" s="24">
        <f t="shared" si="0"/>
        <v>19926672</v>
      </c>
    </row>
    <row r="13" spans="1:9" ht="12.75" x14ac:dyDescent="0.25">
      <c r="A13" s="384" t="s">
        <v>155</v>
      </c>
      <c r="B13" s="385"/>
      <c r="C13" s="64"/>
      <c r="D13" s="64"/>
      <c r="E13" s="64"/>
      <c r="F13" s="64"/>
      <c r="G13" s="64"/>
      <c r="H13" s="64"/>
      <c r="I13" s="64">
        <f t="shared" si="0"/>
        <v>0</v>
      </c>
    </row>
    <row r="14" spans="1:9" ht="12.75" x14ac:dyDescent="0.25">
      <c r="A14" s="384" t="s">
        <v>154</v>
      </c>
      <c r="B14" s="385"/>
      <c r="C14" s="64">
        <v>0</v>
      </c>
      <c r="D14" s="64">
        <v>163655926</v>
      </c>
      <c r="E14" s="64">
        <v>41900487</v>
      </c>
      <c r="F14" s="64">
        <v>12271567</v>
      </c>
      <c r="G14" s="64">
        <v>2763533</v>
      </c>
      <c r="H14" s="64">
        <v>32020436</v>
      </c>
      <c r="I14" s="64">
        <f t="shared" si="0"/>
        <v>252611949</v>
      </c>
    </row>
    <row r="15" spans="1:9" x14ac:dyDescent="0.25">
      <c r="A15" s="76" t="s">
        <v>153</v>
      </c>
      <c r="B15" s="75"/>
      <c r="C15" s="74"/>
      <c r="D15" s="74"/>
      <c r="E15" s="74"/>
      <c r="F15" s="74"/>
      <c r="G15" s="74"/>
      <c r="H15" s="74"/>
      <c r="I15" s="74">
        <f t="shared" si="0"/>
        <v>0</v>
      </c>
    </row>
    <row r="16" spans="1:9" ht="12.75" x14ac:dyDescent="0.25">
      <c r="A16" s="374" t="s">
        <v>79</v>
      </c>
      <c r="B16" s="375"/>
      <c r="C16" s="12">
        <v>185288305</v>
      </c>
      <c r="D16" s="12">
        <v>1996393188</v>
      </c>
      <c r="E16" s="12">
        <v>2000000</v>
      </c>
      <c r="F16" s="12">
        <v>0</v>
      </c>
      <c r="G16" s="12">
        <v>0</v>
      </c>
      <c r="H16" s="12">
        <v>400000000</v>
      </c>
      <c r="I16" s="12">
        <f t="shared" si="0"/>
        <v>2583681493</v>
      </c>
    </row>
    <row r="17" spans="1:9" ht="12.75" x14ac:dyDescent="0.25">
      <c r="A17" s="386" t="s">
        <v>122</v>
      </c>
      <c r="B17" s="387"/>
      <c r="C17" s="24">
        <v>52699573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f t="shared" si="0"/>
        <v>52699573</v>
      </c>
    </row>
    <row r="18" spans="1:9" ht="12.75" x14ac:dyDescent="0.25">
      <c r="A18" s="386" t="s">
        <v>731</v>
      </c>
      <c r="B18" s="387"/>
      <c r="C18" s="24">
        <v>585964007</v>
      </c>
      <c r="D18" s="24">
        <v>25555557</v>
      </c>
      <c r="E18" s="24">
        <v>0</v>
      </c>
      <c r="F18" s="24">
        <v>0</v>
      </c>
      <c r="G18" s="24">
        <v>0</v>
      </c>
      <c r="H18" s="24">
        <v>0</v>
      </c>
      <c r="I18" s="24">
        <f t="shared" si="0"/>
        <v>611519564</v>
      </c>
    </row>
    <row r="19" spans="1:9" ht="12.75" x14ac:dyDescent="0.25">
      <c r="A19" s="386" t="s">
        <v>152</v>
      </c>
      <c r="B19" s="387"/>
      <c r="C19" s="24">
        <v>585964007</v>
      </c>
      <c r="D19" s="24">
        <v>25555557</v>
      </c>
      <c r="E19" s="24">
        <v>0</v>
      </c>
      <c r="F19" s="24">
        <v>0</v>
      </c>
      <c r="G19" s="24">
        <v>0</v>
      </c>
      <c r="H19" s="24">
        <v>0</v>
      </c>
      <c r="I19" s="24">
        <f t="shared" si="0"/>
        <v>611519564</v>
      </c>
    </row>
    <row r="20" spans="1:9" x14ac:dyDescent="0.25">
      <c r="A20" s="76"/>
      <c r="B20" s="75"/>
      <c r="C20" s="74"/>
      <c r="D20" s="74"/>
      <c r="E20" s="74"/>
      <c r="F20" s="74"/>
      <c r="G20" s="74"/>
      <c r="H20" s="74"/>
      <c r="I20" s="74">
        <f t="shared" si="0"/>
        <v>0</v>
      </c>
    </row>
    <row r="21" spans="1:9" x14ac:dyDescent="0.25">
      <c r="A21" s="76" t="s">
        <v>151</v>
      </c>
      <c r="B21" s="75"/>
      <c r="C21" s="74"/>
      <c r="D21" s="74"/>
      <c r="E21" s="74"/>
      <c r="F21" s="74"/>
      <c r="G21" s="74"/>
      <c r="H21" s="74"/>
      <c r="I21" s="74">
        <f t="shared" si="0"/>
        <v>0</v>
      </c>
    </row>
    <row r="22" spans="1:9" ht="12.75" x14ac:dyDescent="0.25">
      <c r="A22" s="374" t="s">
        <v>80</v>
      </c>
      <c r="B22" s="375"/>
      <c r="C22" s="12">
        <v>0</v>
      </c>
      <c r="D22" s="12">
        <v>524208628</v>
      </c>
      <c r="E22" s="12">
        <v>310090741</v>
      </c>
      <c r="F22" s="12">
        <v>26707967</v>
      </c>
      <c r="G22" s="12">
        <v>12363486</v>
      </c>
      <c r="H22" s="12">
        <v>212240879</v>
      </c>
      <c r="I22" s="12">
        <f t="shared" si="0"/>
        <v>1085611701</v>
      </c>
    </row>
    <row r="23" spans="1:9" ht="18" x14ac:dyDescent="0.25">
      <c r="A23" s="73">
        <v>602</v>
      </c>
      <c r="B23" s="72" t="s">
        <v>260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59680190</v>
      </c>
      <c r="I23" s="64">
        <f t="shared" si="0"/>
        <v>59680190</v>
      </c>
    </row>
    <row r="24" spans="1:9" ht="18" x14ac:dyDescent="0.25">
      <c r="A24" s="73">
        <v>606</v>
      </c>
      <c r="B24" s="72" t="s">
        <v>150</v>
      </c>
      <c r="C24" s="64">
        <v>0</v>
      </c>
      <c r="D24" s="64">
        <v>8350405</v>
      </c>
      <c r="E24" s="64">
        <v>7480491</v>
      </c>
      <c r="F24" s="64">
        <v>0</v>
      </c>
      <c r="G24" s="64">
        <v>0</v>
      </c>
      <c r="H24" s="64">
        <v>11974688</v>
      </c>
      <c r="I24" s="64">
        <f t="shared" si="0"/>
        <v>27805584</v>
      </c>
    </row>
    <row r="25" spans="1:9" x14ac:dyDescent="0.25">
      <c r="A25" s="73">
        <v>613</v>
      </c>
      <c r="B25" s="72" t="s">
        <v>149</v>
      </c>
      <c r="C25" s="64">
        <v>0</v>
      </c>
      <c r="D25" s="64">
        <v>1400000</v>
      </c>
      <c r="E25" s="64">
        <v>1140000</v>
      </c>
      <c r="F25" s="64">
        <v>0</v>
      </c>
      <c r="G25" s="64">
        <v>0</v>
      </c>
      <c r="H25" s="64">
        <v>3686200</v>
      </c>
      <c r="I25" s="64">
        <f t="shared" si="0"/>
        <v>6226200</v>
      </c>
    </row>
    <row r="26" spans="1:9" x14ac:dyDescent="0.25">
      <c r="A26" s="73">
        <v>614</v>
      </c>
      <c r="B26" s="72" t="s">
        <v>259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272000</v>
      </c>
      <c r="I26" s="64">
        <f t="shared" si="0"/>
        <v>272000</v>
      </c>
    </row>
    <row r="27" spans="1:9" x14ac:dyDescent="0.25">
      <c r="A27" s="73">
        <v>615</v>
      </c>
      <c r="B27" s="72" t="s">
        <v>148</v>
      </c>
      <c r="C27" s="64">
        <v>0</v>
      </c>
      <c r="D27" s="64">
        <v>7365957</v>
      </c>
      <c r="E27" s="64">
        <v>2160000</v>
      </c>
      <c r="F27" s="64">
        <v>0</v>
      </c>
      <c r="G27" s="64">
        <v>0</v>
      </c>
      <c r="H27" s="64">
        <v>14695351</v>
      </c>
      <c r="I27" s="64">
        <f t="shared" si="0"/>
        <v>24221308</v>
      </c>
    </row>
    <row r="28" spans="1:9" x14ac:dyDescent="0.25">
      <c r="A28" s="73">
        <v>616</v>
      </c>
      <c r="B28" s="72" t="s">
        <v>180</v>
      </c>
      <c r="C28" s="64">
        <v>0</v>
      </c>
      <c r="D28" s="64">
        <v>14000000</v>
      </c>
      <c r="E28" s="64">
        <v>0</v>
      </c>
      <c r="F28" s="64">
        <v>0</v>
      </c>
      <c r="G28" s="64">
        <v>0</v>
      </c>
      <c r="H28" s="64">
        <v>0</v>
      </c>
      <c r="I28" s="64">
        <f t="shared" si="0"/>
        <v>14000000</v>
      </c>
    </row>
    <row r="29" spans="1:9" x14ac:dyDescent="0.25">
      <c r="A29" s="73">
        <v>617</v>
      </c>
      <c r="B29" s="72" t="s">
        <v>179</v>
      </c>
      <c r="C29" s="64">
        <v>0</v>
      </c>
      <c r="D29" s="64">
        <v>2803294</v>
      </c>
      <c r="E29" s="64">
        <v>0</v>
      </c>
      <c r="F29" s="64">
        <v>0</v>
      </c>
      <c r="G29" s="64">
        <v>0</v>
      </c>
      <c r="H29" s="64">
        <v>0</v>
      </c>
      <c r="I29" s="64">
        <f t="shared" si="0"/>
        <v>2803294</v>
      </c>
    </row>
    <row r="30" spans="1:9" x14ac:dyDescent="0.25">
      <c r="A30" s="73">
        <v>618</v>
      </c>
      <c r="B30" s="72" t="s">
        <v>147</v>
      </c>
      <c r="C30" s="64">
        <v>0</v>
      </c>
      <c r="D30" s="64">
        <v>15486637</v>
      </c>
      <c r="E30" s="64">
        <v>0</v>
      </c>
      <c r="F30" s="64">
        <v>0</v>
      </c>
      <c r="G30" s="64">
        <v>0</v>
      </c>
      <c r="H30" s="64">
        <v>120000</v>
      </c>
      <c r="I30" s="64">
        <f t="shared" si="0"/>
        <v>15606637</v>
      </c>
    </row>
    <row r="31" spans="1:9" ht="18" x14ac:dyDescent="0.25">
      <c r="A31" s="73">
        <v>622</v>
      </c>
      <c r="B31" s="72" t="s">
        <v>146</v>
      </c>
      <c r="C31" s="64">
        <v>0</v>
      </c>
      <c r="D31" s="64">
        <v>79068395</v>
      </c>
      <c r="E31" s="64">
        <v>0</v>
      </c>
      <c r="F31" s="64">
        <v>0</v>
      </c>
      <c r="G31" s="64">
        <v>0</v>
      </c>
      <c r="H31" s="64">
        <v>0</v>
      </c>
      <c r="I31" s="64">
        <f t="shared" si="0"/>
        <v>79068395</v>
      </c>
    </row>
    <row r="32" spans="1:9" ht="18" x14ac:dyDescent="0.25">
      <c r="A32" s="73">
        <v>623</v>
      </c>
      <c r="B32" s="72" t="s">
        <v>145</v>
      </c>
      <c r="C32" s="64">
        <v>0</v>
      </c>
      <c r="D32" s="64">
        <v>5085495</v>
      </c>
      <c r="E32" s="64">
        <v>14279620</v>
      </c>
      <c r="F32" s="64">
        <v>0</v>
      </c>
      <c r="G32" s="64">
        <v>0</v>
      </c>
      <c r="H32" s="64">
        <v>590396</v>
      </c>
      <c r="I32" s="64">
        <f t="shared" si="0"/>
        <v>19955511</v>
      </c>
    </row>
    <row r="33" spans="1:9" ht="18" x14ac:dyDescent="0.25">
      <c r="A33" s="73">
        <v>624</v>
      </c>
      <c r="B33" s="72" t="s">
        <v>144</v>
      </c>
      <c r="C33" s="64">
        <v>0</v>
      </c>
      <c r="D33" s="64">
        <v>5000000</v>
      </c>
      <c r="E33" s="64">
        <v>1430000</v>
      </c>
      <c r="F33" s="64">
        <v>0</v>
      </c>
      <c r="G33" s="64">
        <v>0</v>
      </c>
      <c r="H33" s="64">
        <v>2629905</v>
      </c>
      <c r="I33" s="64">
        <f t="shared" si="0"/>
        <v>9059905</v>
      </c>
    </row>
    <row r="34" spans="1:9" x14ac:dyDescent="0.25">
      <c r="A34" s="73">
        <v>625</v>
      </c>
      <c r="B34" s="72" t="s">
        <v>143</v>
      </c>
      <c r="C34" s="64">
        <v>0</v>
      </c>
      <c r="D34" s="64">
        <v>22273394</v>
      </c>
      <c r="E34" s="64">
        <v>20060666</v>
      </c>
      <c r="F34" s="64">
        <v>2036400</v>
      </c>
      <c r="G34" s="64">
        <v>0</v>
      </c>
      <c r="H34" s="64">
        <v>393312</v>
      </c>
      <c r="I34" s="64">
        <f t="shared" si="0"/>
        <v>44763772</v>
      </c>
    </row>
    <row r="35" spans="1:9" ht="18" x14ac:dyDescent="0.25">
      <c r="A35" s="73">
        <v>626</v>
      </c>
      <c r="B35" s="72" t="s">
        <v>142</v>
      </c>
      <c r="C35" s="64">
        <v>0</v>
      </c>
      <c r="D35" s="64">
        <v>2196740</v>
      </c>
      <c r="E35" s="64">
        <v>5005000</v>
      </c>
      <c r="F35" s="64">
        <v>0</v>
      </c>
      <c r="G35" s="64">
        <v>0</v>
      </c>
      <c r="H35" s="64">
        <v>5522749</v>
      </c>
      <c r="I35" s="64">
        <f t="shared" si="0"/>
        <v>12724489</v>
      </c>
    </row>
    <row r="36" spans="1:9" x14ac:dyDescent="0.25">
      <c r="A36" s="73">
        <v>628</v>
      </c>
      <c r="B36" s="72" t="s">
        <v>147</v>
      </c>
      <c r="C36" s="64">
        <v>0</v>
      </c>
      <c r="D36" s="64">
        <v>0</v>
      </c>
      <c r="E36" s="64">
        <v>7300000</v>
      </c>
      <c r="F36" s="64">
        <v>0</v>
      </c>
      <c r="G36" s="64">
        <v>0</v>
      </c>
      <c r="H36" s="64">
        <v>0</v>
      </c>
      <c r="I36" s="64">
        <f t="shared" si="0"/>
        <v>7300000</v>
      </c>
    </row>
    <row r="37" spans="1:9" ht="18" x14ac:dyDescent="0.25">
      <c r="A37" s="73">
        <v>635</v>
      </c>
      <c r="B37" s="72" t="s">
        <v>141</v>
      </c>
      <c r="C37" s="64">
        <v>0</v>
      </c>
      <c r="D37" s="64">
        <v>300000</v>
      </c>
      <c r="E37" s="64">
        <v>0</v>
      </c>
      <c r="F37" s="64">
        <v>0</v>
      </c>
      <c r="G37" s="64">
        <v>0</v>
      </c>
      <c r="H37" s="64">
        <v>700561</v>
      </c>
      <c r="I37" s="64">
        <f t="shared" si="0"/>
        <v>1000561</v>
      </c>
    </row>
    <row r="38" spans="1:9" x14ac:dyDescent="0.25">
      <c r="A38" s="73">
        <v>641</v>
      </c>
      <c r="B38" s="72" t="s">
        <v>140</v>
      </c>
      <c r="C38" s="64">
        <v>0</v>
      </c>
      <c r="D38" s="64">
        <v>180948645</v>
      </c>
      <c r="E38" s="64">
        <v>85253618</v>
      </c>
      <c r="F38" s="64">
        <v>0</v>
      </c>
      <c r="G38" s="64">
        <v>0</v>
      </c>
      <c r="H38" s="64">
        <v>80085824</v>
      </c>
      <c r="I38" s="64">
        <f t="shared" si="0"/>
        <v>346288087</v>
      </c>
    </row>
    <row r="39" spans="1:9" ht="18" x14ac:dyDescent="0.25">
      <c r="A39" s="73">
        <v>645</v>
      </c>
      <c r="B39" s="72" t="s">
        <v>139</v>
      </c>
      <c r="C39" s="64">
        <v>0</v>
      </c>
      <c r="D39" s="64">
        <v>41535598</v>
      </c>
      <c r="E39" s="64">
        <v>31483462</v>
      </c>
      <c r="F39" s="64">
        <v>0</v>
      </c>
      <c r="G39" s="64">
        <v>0</v>
      </c>
      <c r="H39" s="64">
        <v>30589703</v>
      </c>
      <c r="I39" s="64">
        <f t="shared" si="0"/>
        <v>103608763</v>
      </c>
    </row>
    <row r="40" spans="1:9" x14ac:dyDescent="0.25">
      <c r="A40" s="73">
        <v>648</v>
      </c>
      <c r="B40" s="72" t="s">
        <v>258</v>
      </c>
      <c r="C40" s="64">
        <v>0</v>
      </c>
      <c r="D40" s="64">
        <v>66948433</v>
      </c>
      <c r="E40" s="64">
        <v>0</v>
      </c>
      <c r="F40" s="64">
        <v>0</v>
      </c>
      <c r="G40" s="64">
        <v>0</v>
      </c>
      <c r="H40" s="64">
        <v>0</v>
      </c>
      <c r="I40" s="64">
        <f t="shared" ref="I40:I71" si="1">SUM(C40:H40)</f>
        <v>66948433</v>
      </c>
    </row>
    <row r="41" spans="1:9" x14ac:dyDescent="0.25">
      <c r="A41" s="73">
        <v>651</v>
      </c>
      <c r="B41" s="72" t="s">
        <v>138</v>
      </c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250000</v>
      </c>
      <c r="I41" s="64">
        <f t="shared" si="1"/>
        <v>250000</v>
      </c>
    </row>
    <row r="42" spans="1:9" ht="18" x14ac:dyDescent="0.25">
      <c r="A42" s="73">
        <v>653</v>
      </c>
      <c r="B42" s="72" t="s">
        <v>257</v>
      </c>
      <c r="C42" s="64">
        <v>0</v>
      </c>
      <c r="D42" s="64">
        <v>4533484</v>
      </c>
      <c r="E42" s="64">
        <v>111629884</v>
      </c>
      <c r="F42" s="64">
        <v>7200000</v>
      </c>
      <c r="G42" s="64">
        <v>0</v>
      </c>
      <c r="H42" s="64">
        <v>0</v>
      </c>
      <c r="I42" s="64">
        <f t="shared" si="1"/>
        <v>123363368</v>
      </c>
    </row>
    <row r="43" spans="1:9" x14ac:dyDescent="0.25">
      <c r="A43" s="73">
        <v>654</v>
      </c>
      <c r="B43" s="72" t="s">
        <v>256</v>
      </c>
      <c r="C43" s="64">
        <v>0</v>
      </c>
      <c r="D43" s="64">
        <v>6967140</v>
      </c>
      <c r="E43" s="64">
        <v>0</v>
      </c>
      <c r="F43" s="64">
        <v>0</v>
      </c>
      <c r="G43" s="64">
        <v>0</v>
      </c>
      <c r="H43" s="64">
        <v>0</v>
      </c>
      <c r="I43" s="64">
        <f t="shared" si="1"/>
        <v>6967140</v>
      </c>
    </row>
    <row r="44" spans="1:9" x14ac:dyDescent="0.25">
      <c r="A44" s="73">
        <v>655</v>
      </c>
      <c r="B44" s="72" t="s">
        <v>255</v>
      </c>
      <c r="C44" s="64">
        <v>0</v>
      </c>
      <c r="D44" s="64">
        <v>0</v>
      </c>
      <c r="E44" s="64">
        <v>0</v>
      </c>
      <c r="F44" s="64">
        <v>0</v>
      </c>
      <c r="G44" s="64">
        <v>12363486</v>
      </c>
      <c r="H44" s="64">
        <v>0</v>
      </c>
      <c r="I44" s="64">
        <f t="shared" si="1"/>
        <v>12363486</v>
      </c>
    </row>
    <row r="45" spans="1:9" x14ac:dyDescent="0.25">
      <c r="A45" s="73">
        <v>656</v>
      </c>
      <c r="B45" s="72" t="s">
        <v>129</v>
      </c>
      <c r="C45" s="64">
        <v>0</v>
      </c>
      <c r="D45" s="64">
        <v>12529833</v>
      </c>
      <c r="E45" s="64">
        <v>0</v>
      </c>
      <c r="F45" s="64">
        <v>0</v>
      </c>
      <c r="G45" s="64">
        <v>0</v>
      </c>
      <c r="H45" s="64">
        <v>1000000</v>
      </c>
      <c r="I45" s="64">
        <f t="shared" si="1"/>
        <v>13529833</v>
      </c>
    </row>
    <row r="46" spans="1:9" x14ac:dyDescent="0.25">
      <c r="A46" s="73">
        <v>657</v>
      </c>
      <c r="B46" s="72" t="s">
        <v>209</v>
      </c>
      <c r="C46" s="64">
        <v>0</v>
      </c>
      <c r="D46" s="64">
        <v>0</v>
      </c>
      <c r="E46" s="64">
        <v>22673000</v>
      </c>
      <c r="F46" s="64">
        <v>5700000</v>
      </c>
      <c r="G46" s="64">
        <v>0</v>
      </c>
      <c r="H46" s="64">
        <v>0</v>
      </c>
      <c r="I46" s="64">
        <f t="shared" si="1"/>
        <v>28373000</v>
      </c>
    </row>
    <row r="47" spans="1:9" x14ac:dyDescent="0.25">
      <c r="A47" s="73">
        <v>661</v>
      </c>
      <c r="B47" s="72" t="s">
        <v>254</v>
      </c>
      <c r="C47" s="64">
        <v>0</v>
      </c>
      <c r="D47" s="64">
        <v>657995</v>
      </c>
      <c r="E47" s="64">
        <v>0</v>
      </c>
      <c r="F47" s="64">
        <v>0</v>
      </c>
      <c r="G47" s="64">
        <v>0</v>
      </c>
      <c r="H47" s="64">
        <v>0</v>
      </c>
      <c r="I47" s="64">
        <f t="shared" si="1"/>
        <v>657995</v>
      </c>
    </row>
    <row r="48" spans="1:9" x14ac:dyDescent="0.25">
      <c r="A48" s="73">
        <v>668</v>
      </c>
      <c r="B48" s="72" t="s">
        <v>253</v>
      </c>
      <c r="C48" s="64">
        <v>0</v>
      </c>
      <c r="D48" s="64">
        <v>100000</v>
      </c>
      <c r="E48" s="64">
        <v>0</v>
      </c>
      <c r="F48" s="64">
        <v>0</v>
      </c>
      <c r="G48" s="64">
        <v>0</v>
      </c>
      <c r="H48" s="64">
        <v>0</v>
      </c>
      <c r="I48" s="64">
        <f t="shared" si="1"/>
        <v>100000</v>
      </c>
    </row>
    <row r="49" spans="1:9" ht="18" x14ac:dyDescent="0.25">
      <c r="A49" s="73">
        <v>671</v>
      </c>
      <c r="B49" s="72" t="s">
        <v>137</v>
      </c>
      <c r="C49" s="64">
        <v>0</v>
      </c>
      <c r="D49" s="64">
        <v>29988471</v>
      </c>
      <c r="E49" s="64">
        <v>0</v>
      </c>
      <c r="F49" s="64">
        <v>0</v>
      </c>
      <c r="G49" s="64">
        <v>0</v>
      </c>
      <c r="H49" s="64">
        <v>50000</v>
      </c>
      <c r="I49" s="64">
        <f t="shared" si="1"/>
        <v>30038471</v>
      </c>
    </row>
    <row r="50" spans="1:9" x14ac:dyDescent="0.25">
      <c r="A50" s="73">
        <v>672</v>
      </c>
      <c r="B50" s="72" t="s">
        <v>136</v>
      </c>
      <c r="C50" s="64">
        <v>0</v>
      </c>
      <c r="D50" s="64">
        <v>0</v>
      </c>
      <c r="E50" s="64">
        <v>0</v>
      </c>
      <c r="F50" s="64">
        <v>11771567</v>
      </c>
      <c r="G50" s="64">
        <v>0</v>
      </c>
      <c r="H50" s="64">
        <v>0</v>
      </c>
      <c r="I50" s="64">
        <f t="shared" si="1"/>
        <v>11771567</v>
      </c>
    </row>
    <row r="51" spans="1:9" ht="18" x14ac:dyDescent="0.25">
      <c r="A51" s="73">
        <v>673</v>
      </c>
      <c r="B51" s="72" t="s">
        <v>252</v>
      </c>
      <c r="C51" s="64">
        <v>0</v>
      </c>
      <c r="D51" s="64">
        <v>3000000</v>
      </c>
      <c r="E51" s="64">
        <v>0</v>
      </c>
      <c r="F51" s="64">
        <v>0</v>
      </c>
      <c r="G51" s="64">
        <v>0</v>
      </c>
      <c r="H51" s="64">
        <v>0</v>
      </c>
      <c r="I51" s="64">
        <f t="shared" si="1"/>
        <v>3000000</v>
      </c>
    </row>
    <row r="52" spans="1:9" x14ac:dyDescent="0.25">
      <c r="A52" s="73">
        <v>678</v>
      </c>
      <c r="B52" s="72" t="s">
        <v>135</v>
      </c>
      <c r="C52" s="64">
        <v>0</v>
      </c>
      <c r="D52" s="64">
        <v>13668712</v>
      </c>
      <c r="E52" s="64">
        <v>195000</v>
      </c>
      <c r="F52" s="64">
        <v>0</v>
      </c>
      <c r="G52" s="64">
        <v>0</v>
      </c>
      <c r="H52" s="64">
        <v>0</v>
      </c>
      <c r="I52" s="64">
        <f t="shared" si="1"/>
        <v>13863712</v>
      </c>
    </row>
    <row r="53" spans="1:9" x14ac:dyDescent="0.25">
      <c r="A53" s="73"/>
      <c r="B53" s="72"/>
      <c r="C53" s="64"/>
      <c r="D53" s="64"/>
      <c r="E53" s="64"/>
      <c r="F53" s="64"/>
      <c r="G53" s="64"/>
      <c r="H53" s="64"/>
      <c r="I53" s="64">
        <f t="shared" si="1"/>
        <v>0</v>
      </c>
    </row>
    <row r="54" spans="1:9" ht="12.75" x14ac:dyDescent="0.25">
      <c r="A54" s="386" t="s">
        <v>78</v>
      </c>
      <c r="B54" s="387"/>
      <c r="C54" s="24">
        <v>823951885</v>
      </c>
      <c r="D54" s="24">
        <v>2021948745</v>
      </c>
      <c r="E54" s="24">
        <v>2000000</v>
      </c>
      <c r="F54" s="24">
        <v>0</v>
      </c>
      <c r="G54" s="24">
        <v>0</v>
      </c>
      <c r="H54" s="24">
        <v>400000000</v>
      </c>
      <c r="I54" s="24">
        <f t="shared" si="1"/>
        <v>3247900630</v>
      </c>
    </row>
    <row r="55" spans="1:9" x14ac:dyDescent="0.25">
      <c r="A55" s="73">
        <v>641</v>
      </c>
      <c r="B55" s="72" t="s">
        <v>140</v>
      </c>
      <c r="C55" s="64">
        <v>0</v>
      </c>
      <c r="D55" s="64">
        <v>3883688</v>
      </c>
      <c r="E55" s="64">
        <v>0</v>
      </c>
      <c r="F55" s="64">
        <v>0</v>
      </c>
      <c r="G55" s="64">
        <v>0</v>
      </c>
      <c r="H55" s="64">
        <v>0</v>
      </c>
      <c r="I55" s="64">
        <f t="shared" si="1"/>
        <v>3883688</v>
      </c>
    </row>
    <row r="56" spans="1:9" ht="18" x14ac:dyDescent="0.25">
      <c r="A56" s="73">
        <v>703</v>
      </c>
      <c r="B56" s="72" t="s">
        <v>191</v>
      </c>
      <c r="C56" s="64">
        <v>0</v>
      </c>
      <c r="D56" s="64">
        <v>800000</v>
      </c>
      <c r="E56" s="64">
        <v>0</v>
      </c>
      <c r="F56" s="64">
        <v>0</v>
      </c>
      <c r="G56" s="64">
        <v>0</v>
      </c>
      <c r="H56" s="64">
        <v>0</v>
      </c>
      <c r="I56" s="64">
        <f t="shared" si="1"/>
        <v>800000</v>
      </c>
    </row>
    <row r="57" spans="1:9" x14ac:dyDescent="0.25">
      <c r="A57" s="73">
        <v>706</v>
      </c>
      <c r="B57" s="72" t="s">
        <v>190</v>
      </c>
      <c r="C57" s="64">
        <v>0</v>
      </c>
      <c r="D57" s="64">
        <v>2600000</v>
      </c>
      <c r="E57" s="64">
        <v>0</v>
      </c>
      <c r="F57" s="64">
        <v>0</v>
      </c>
      <c r="G57" s="64">
        <v>0</v>
      </c>
      <c r="H57" s="64">
        <v>0</v>
      </c>
      <c r="I57" s="64">
        <f t="shared" si="1"/>
        <v>2600000</v>
      </c>
    </row>
    <row r="58" spans="1:9" x14ac:dyDescent="0.25">
      <c r="A58" s="73">
        <v>708</v>
      </c>
      <c r="B58" s="72" t="s">
        <v>134</v>
      </c>
      <c r="C58" s="64">
        <v>0</v>
      </c>
      <c r="D58" s="64">
        <v>0</v>
      </c>
      <c r="E58" s="64">
        <v>0</v>
      </c>
      <c r="F58" s="64">
        <v>0</v>
      </c>
      <c r="G58" s="64">
        <v>0</v>
      </c>
      <c r="H58" s="64">
        <v>310000000</v>
      </c>
      <c r="I58" s="64">
        <f t="shared" si="1"/>
        <v>310000000</v>
      </c>
    </row>
    <row r="59" spans="1:9" x14ac:dyDescent="0.25">
      <c r="A59" s="73">
        <v>731</v>
      </c>
      <c r="B59" s="72" t="s">
        <v>251</v>
      </c>
      <c r="C59" s="64">
        <v>0</v>
      </c>
      <c r="D59" s="64">
        <v>136000000</v>
      </c>
      <c r="E59" s="64">
        <v>0</v>
      </c>
      <c r="F59" s="64">
        <v>0</v>
      </c>
      <c r="G59" s="64">
        <v>0</v>
      </c>
      <c r="H59" s="64">
        <v>45000000</v>
      </c>
      <c r="I59" s="64">
        <f t="shared" si="1"/>
        <v>181000000</v>
      </c>
    </row>
    <row r="60" spans="1:9" x14ac:dyDescent="0.25">
      <c r="A60" s="73">
        <v>732</v>
      </c>
      <c r="B60" s="72" t="s">
        <v>250</v>
      </c>
      <c r="C60" s="64">
        <v>0</v>
      </c>
      <c r="D60" s="64">
        <v>1310000000</v>
      </c>
      <c r="E60" s="64">
        <v>0</v>
      </c>
      <c r="F60" s="64">
        <v>0</v>
      </c>
      <c r="G60" s="64">
        <v>0</v>
      </c>
      <c r="H60" s="64">
        <v>0</v>
      </c>
      <c r="I60" s="64">
        <f t="shared" si="1"/>
        <v>1310000000</v>
      </c>
    </row>
    <row r="61" spans="1:9" x14ac:dyDescent="0.25">
      <c r="A61" s="73">
        <v>733</v>
      </c>
      <c r="B61" s="72" t="s">
        <v>249</v>
      </c>
      <c r="C61" s="64">
        <v>0</v>
      </c>
      <c r="D61" s="64">
        <v>1700000</v>
      </c>
      <c r="E61" s="64">
        <v>0</v>
      </c>
      <c r="F61" s="64">
        <v>0</v>
      </c>
      <c r="G61" s="64">
        <v>0</v>
      </c>
      <c r="H61" s="64">
        <v>0</v>
      </c>
      <c r="I61" s="64">
        <f t="shared" si="1"/>
        <v>1700000</v>
      </c>
    </row>
    <row r="62" spans="1:9" ht="18" x14ac:dyDescent="0.25">
      <c r="A62" s="73">
        <v>734</v>
      </c>
      <c r="B62" s="72" t="s">
        <v>248</v>
      </c>
      <c r="C62" s="64">
        <v>0</v>
      </c>
      <c r="D62" s="64">
        <v>4000000</v>
      </c>
      <c r="E62" s="64">
        <v>0</v>
      </c>
      <c r="F62" s="64">
        <v>0</v>
      </c>
      <c r="G62" s="64">
        <v>0</v>
      </c>
      <c r="H62" s="64">
        <v>0</v>
      </c>
      <c r="I62" s="64">
        <f t="shared" si="1"/>
        <v>4000000</v>
      </c>
    </row>
    <row r="63" spans="1:9" x14ac:dyDescent="0.25">
      <c r="A63" s="73">
        <v>735</v>
      </c>
      <c r="B63" s="72" t="s">
        <v>247</v>
      </c>
      <c r="C63" s="64">
        <v>104784949</v>
      </c>
      <c r="D63" s="64">
        <v>117209500</v>
      </c>
      <c r="E63" s="64">
        <v>0</v>
      </c>
      <c r="F63" s="64">
        <v>0</v>
      </c>
      <c r="G63" s="64">
        <v>0</v>
      </c>
      <c r="H63" s="64">
        <v>8000000</v>
      </c>
      <c r="I63" s="64">
        <f t="shared" si="1"/>
        <v>229994449</v>
      </c>
    </row>
    <row r="64" spans="1:9" x14ac:dyDescent="0.25">
      <c r="A64" s="73">
        <v>736</v>
      </c>
      <c r="B64" s="72" t="s">
        <v>246</v>
      </c>
      <c r="C64" s="64">
        <v>2000000</v>
      </c>
      <c r="D64" s="64">
        <v>1929340</v>
      </c>
      <c r="E64" s="64">
        <v>0</v>
      </c>
      <c r="F64" s="64">
        <v>0</v>
      </c>
      <c r="G64" s="64">
        <v>0</v>
      </c>
      <c r="H64" s="64">
        <v>0</v>
      </c>
      <c r="I64" s="64">
        <f t="shared" si="1"/>
        <v>3929340</v>
      </c>
    </row>
    <row r="65" spans="1:9" x14ac:dyDescent="0.25">
      <c r="A65" s="73">
        <v>738</v>
      </c>
      <c r="B65" s="72" t="s">
        <v>176</v>
      </c>
      <c r="C65" s="64">
        <v>0</v>
      </c>
      <c r="D65" s="64">
        <v>420200000</v>
      </c>
      <c r="E65" s="64">
        <v>0</v>
      </c>
      <c r="F65" s="64">
        <v>0</v>
      </c>
      <c r="G65" s="64">
        <v>0</v>
      </c>
      <c r="H65" s="64">
        <v>37000000</v>
      </c>
      <c r="I65" s="64">
        <f t="shared" si="1"/>
        <v>457200000</v>
      </c>
    </row>
    <row r="66" spans="1:9" x14ac:dyDescent="0.25">
      <c r="A66" s="73">
        <v>747</v>
      </c>
      <c r="B66" s="72" t="s">
        <v>129</v>
      </c>
      <c r="C66" s="64">
        <v>24536868</v>
      </c>
      <c r="D66" s="64">
        <v>12529833</v>
      </c>
      <c r="E66" s="64">
        <v>0</v>
      </c>
      <c r="F66" s="64">
        <v>0</v>
      </c>
      <c r="G66" s="64">
        <v>0</v>
      </c>
      <c r="H66" s="64">
        <v>0</v>
      </c>
      <c r="I66" s="64">
        <f t="shared" si="1"/>
        <v>37066701</v>
      </c>
    </row>
    <row r="67" spans="1:9" ht="18" x14ac:dyDescent="0.25">
      <c r="A67" s="73">
        <v>748</v>
      </c>
      <c r="B67" s="72" t="s">
        <v>245</v>
      </c>
      <c r="C67" s="64">
        <v>0</v>
      </c>
      <c r="D67" s="64">
        <v>10714523</v>
      </c>
      <c r="E67" s="64">
        <v>0</v>
      </c>
      <c r="F67" s="64">
        <v>0</v>
      </c>
      <c r="G67" s="64">
        <v>0</v>
      </c>
      <c r="H67" s="64">
        <v>0</v>
      </c>
      <c r="I67" s="64">
        <f t="shared" si="1"/>
        <v>10714523</v>
      </c>
    </row>
    <row r="68" spans="1:9" x14ac:dyDescent="0.25">
      <c r="A68" s="73">
        <v>758</v>
      </c>
      <c r="B68" s="72" t="s">
        <v>244</v>
      </c>
      <c r="C68" s="64">
        <v>583930068</v>
      </c>
      <c r="D68" s="64">
        <v>0</v>
      </c>
      <c r="E68" s="64">
        <v>0</v>
      </c>
      <c r="F68" s="64">
        <v>0</v>
      </c>
      <c r="G68" s="64">
        <v>0</v>
      </c>
      <c r="H68" s="64">
        <v>0</v>
      </c>
      <c r="I68" s="64">
        <f t="shared" si="1"/>
        <v>583930068</v>
      </c>
    </row>
    <row r="69" spans="1:9" ht="27" x14ac:dyDescent="0.25">
      <c r="A69" s="73">
        <v>764</v>
      </c>
      <c r="B69" s="72" t="s">
        <v>243</v>
      </c>
      <c r="C69" s="64">
        <v>108150000</v>
      </c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4">
        <f t="shared" si="1"/>
        <v>108150000</v>
      </c>
    </row>
    <row r="70" spans="1:9" ht="27" x14ac:dyDescent="0.25">
      <c r="A70" s="73">
        <v>773</v>
      </c>
      <c r="B70" s="72" t="s">
        <v>242</v>
      </c>
      <c r="C70" s="64">
        <v>50000</v>
      </c>
      <c r="D70" s="64">
        <v>0</v>
      </c>
      <c r="E70" s="64">
        <v>2000000</v>
      </c>
      <c r="F70" s="64">
        <v>0</v>
      </c>
      <c r="G70" s="64">
        <v>0</v>
      </c>
      <c r="H70" s="64">
        <v>0</v>
      </c>
      <c r="I70" s="64">
        <f t="shared" si="1"/>
        <v>2050000</v>
      </c>
    </row>
    <row r="71" spans="1:9" x14ac:dyDescent="0.25">
      <c r="A71" s="73">
        <v>778</v>
      </c>
      <c r="B71" s="72" t="s">
        <v>241</v>
      </c>
      <c r="C71" s="64">
        <v>500000</v>
      </c>
      <c r="D71" s="64">
        <v>381861</v>
      </c>
      <c r="E71" s="64">
        <v>0</v>
      </c>
      <c r="F71" s="64">
        <v>0</v>
      </c>
      <c r="G71" s="64">
        <v>0</v>
      </c>
      <c r="H71" s="64">
        <v>0</v>
      </c>
      <c r="I71" s="64">
        <f t="shared" si="1"/>
        <v>881861</v>
      </c>
    </row>
    <row r="72" spans="1:9" ht="9.9499999999999993" customHeight="1" x14ac:dyDescent="0.25">
      <c r="A72" s="9" t="s">
        <v>133</v>
      </c>
      <c r="B72" s="10"/>
      <c r="C72" s="9"/>
      <c r="D72" s="9"/>
      <c r="E72" s="9"/>
      <c r="F72" s="9"/>
    </row>
    <row r="73" spans="1:9" ht="9.9499999999999993" customHeight="1" x14ac:dyDescent="0.25">
      <c r="A73" s="9"/>
      <c r="B73" s="10"/>
      <c r="C73" s="9"/>
      <c r="D73" s="9"/>
      <c r="E73" s="9"/>
      <c r="F73" s="9"/>
    </row>
  </sheetData>
  <mergeCells count="16">
    <mergeCell ref="A54:B54"/>
    <mergeCell ref="A22:B22"/>
    <mergeCell ref="A19:B19"/>
    <mergeCell ref="A18:B18"/>
    <mergeCell ref="A17:B17"/>
    <mergeCell ref="A16:B16"/>
    <mergeCell ref="A1:H1"/>
    <mergeCell ref="A2:H2"/>
    <mergeCell ref="A3:H3"/>
    <mergeCell ref="A5:G5"/>
    <mergeCell ref="A14:B14"/>
    <mergeCell ref="A13:B13"/>
    <mergeCell ref="A12:B12"/>
    <mergeCell ref="A11:B11"/>
    <mergeCell ref="A10:B10"/>
    <mergeCell ref="A9:B9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firstPageNumber="33" pageOrder="overThenDown" orientation="landscape" useFirstPageNumber="1" r:id="rId1"/>
  <headerFoot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workbookViewId="0">
      <selection activeCell="A18" activeCellId="1" sqref="A11:B11 A18:B18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256" width="15.7109375" style="1" customWidth="1"/>
    <col min="257" max="16384" width="11.42578125" style="1"/>
  </cols>
  <sheetData>
    <row r="1" spans="1:9" s="80" customFormat="1" ht="12.75" x14ac:dyDescent="0.25">
      <c r="A1" s="376" t="s">
        <v>120</v>
      </c>
      <c r="B1" s="377"/>
      <c r="C1" s="377"/>
      <c r="D1" s="377"/>
      <c r="E1" s="377"/>
      <c r="F1" s="377"/>
      <c r="G1" s="377"/>
      <c r="H1" s="377"/>
      <c r="I1" s="68" t="s">
        <v>119</v>
      </c>
    </row>
    <row r="2" spans="1:9" s="80" customFormat="1" ht="12.75" x14ac:dyDescent="0.25">
      <c r="A2" s="378" t="s">
        <v>175</v>
      </c>
      <c r="B2" s="379"/>
      <c r="C2" s="379"/>
      <c r="D2" s="379"/>
      <c r="E2" s="379"/>
      <c r="F2" s="379"/>
      <c r="G2" s="379"/>
      <c r="H2" s="379"/>
      <c r="I2" s="8" t="s">
        <v>240</v>
      </c>
    </row>
    <row r="3" spans="1:9" s="80" customFormat="1" ht="12.75" x14ac:dyDescent="0.25">
      <c r="A3" s="380" t="s">
        <v>173</v>
      </c>
      <c r="B3" s="381"/>
      <c r="C3" s="381"/>
      <c r="D3" s="381"/>
      <c r="E3" s="381"/>
      <c r="F3" s="381"/>
      <c r="G3" s="381"/>
      <c r="H3" s="381"/>
      <c r="I3" s="28"/>
    </row>
    <row r="4" spans="1:9" s="80" customFormat="1" x14ac:dyDescent="0.25"/>
    <row r="5" spans="1:9" s="80" customFormat="1" ht="12.75" x14ac:dyDescent="0.25">
      <c r="A5" s="382" t="s">
        <v>239</v>
      </c>
      <c r="B5" s="383"/>
      <c r="C5" s="383"/>
      <c r="D5" s="383"/>
      <c r="E5" s="383"/>
      <c r="F5" s="383"/>
      <c r="G5" s="383"/>
      <c r="H5" s="87" t="s">
        <v>170</v>
      </c>
      <c r="I5" s="86">
        <v>0</v>
      </c>
    </row>
    <row r="6" spans="1:9" s="77" customFormat="1" ht="9" x14ac:dyDescent="0.25">
      <c r="A6" s="79" t="s">
        <v>169</v>
      </c>
      <c r="B6" s="79"/>
      <c r="C6" s="79">
        <v>0</v>
      </c>
      <c r="D6" s="79">
        <v>1</v>
      </c>
      <c r="E6" s="79">
        <v>2</v>
      </c>
      <c r="F6" s="79">
        <v>3</v>
      </c>
      <c r="G6" s="79">
        <v>4</v>
      </c>
      <c r="H6" s="85">
        <v>8</v>
      </c>
      <c r="I6" s="85" t="s">
        <v>94</v>
      </c>
    </row>
    <row r="7" spans="1:9" s="77" customFormat="1" ht="36" x14ac:dyDescent="0.25">
      <c r="A7" s="78" t="s">
        <v>162</v>
      </c>
      <c r="B7" s="78" t="s">
        <v>0</v>
      </c>
      <c r="C7" s="78" t="s">
        <v>168</v>
      </c>
      <c r="D7" s="78" t="s">
        <v>238</v>
      </c>
      <c r="E7" s="78" t="s">
        <v>237</v>
      </c>
      <c r="F7" s="78" t="s">
        <v>237</v>
      </c>
      <c r="G7" s="78" t="s">
        <v>236</v>
      </c>
      <c r="H7" s="78" t="s">
        <v>181</v>
      </c>
      <c r="I7" s="78" t="s">
        <v>157</v>
      </c>
    </row>
    <row r="8" spans="1:9" x14ac:dyDescent="0.25">
      <c r="A8" s="76" t="s">
        <v>156</v>
      </c>
      <c r="B8" s="75"/>
      <c r="C8" s="74"/>
      <c r="D8" s="74"/>
      <c r="E8" s="74"/>
      <c r="F8" s="74"/>
      <c r="G8" s="74"/>
      <c r="H8" s="74"/>
      <c r="I8" s="74">
        <f t="shared" ref="I8:I36" si="0">SUM(C8:H8)</f>
        <v>0</v>
      </c>
    </row>
    <row r="9" spans="1:9" ht="12.75" x14ac:dyDescent="0.25">
      <c r="A9" s="374" t="s">
        <v>79</v>
      </c>
      <c r="B9" s="375"/>
      <c r="C9" s="12">
        <v>2088305</v>
      </c>
      <c r="D9" s="12">
        <v>35253114</v>
      </c>
      <c r="E9" s="12">
        <v>2000000</v>
      </c>
      <c r="F9" s="12">
        <v>0</v>
      </c>
      <c r="G9" s="12">
        <v>0</v>
      </c>
      <c r="H9" s="12">
        <v>0</v>
      </c>
      <c r="I9" s="12">
        <f t="shared" si="0"/>
        <v>39341419</v>
      </c>
    </row>
    <row r="10" spans="1:9" ht="12.75" x14ac:dyDescent="0.25">
      <c r="A10" s="386" t="s">
        <v>122</v>
      </c>
      <c r="B10" s="387"/>
      <c r="C10" s="24">
        <v>34306</v>
      </c>
      <c r="D10" s="24">
        <v>67530</v>
      </c>
      <c r="E10" s="24">
        <v>0</v>
      </c>
      <c r="F10" s="24">
        <v>0</v>
      </c>
      <c r="G10" s="24">
        <v>0</v>
      </c>
      <c r="H10" s="24">
        <v>0</v>
      </c>
      <c r="I10" s="24">
        <f t="shared" si="0"/>
        <v>101836</v>
      </c>
    </row>
    <row r="11" spans="1:9" ht="12.75" x14ac:dyDescent="0.25">
      <c r="A11" s="386" t="s">
        <v>731</v>
      </c>
      <c r="B11" s="387"/>
      <c r="C11" s="24">
        <v>0</v>
      </c>
      <c r="D11" s="24">
        <v>553918</v>
      </c>
      <c r="E11" s="24">
        <v>0</v>
      </c>
      <c r="F11" s="24">
        <v>0</v>
      </c>
      <c r="G11" s="24">
        <v>0</v>
      </c>
      <c r="H11" s="24">
        <v>0</v>
      </c>
      <c r="I11" s="24">
        <f t="shared" si="0"/>
        <v>553918</v>
      </c>
    </row>
    <row r="12" spans="1:9" ht="12.75" x14ac:dyDescent="0.25">
      <c r="A12" s="386" t="s">
        <v>152</v>
      </c>
      <c r="B12" s="387"/>
      <c r="C12" s="24">
        <v>0</v>
      </c>
      <c r="D12" s="24">
        <v>553918</v>
      </c>
      <c r="E12" s="24">
        <v>0</v>
      </c>
      <c r="F12" s="24">
        <v>0</v>
      </c>
      <c r="G12" s="24">
        <v>0</v>
      </c>
      <c r="H12" s="24">
        <v>0</v>
      </c>
      <c r="I12" s="24">
        <f t="shared" si="0"/>
        <v>553918</v>
      </c>
    </row>
    <row r="13" spans="1:9" ht="12.75" x14ac:dyDescent="0.25">
      <c r="A13" s="384" t="s">
        <v>155</v>
      </c>
      <c r="B13" s="385"/>
      <c r="C13" s="64"/>
      <c r="D13" s="64"/>
      <c r="E13" s="64"/>
      <c r="F13" s="64"/>
      <c r="G13" s="64"/>
      <c r="H13" s="64"/>
      <c r="I13" s="64">
        <f t="shared" si="0"/>
        <v>0</v>
      </c>
    </row>
    <row r="14" spans="1:9" ht="12.75" x14ac:dyDescent="0.25">
      <c r="A14" s="384" t="s">
        <v>154</v>
      </c>
      <c r="B14" s="385"/>
      <c r="C14" s="64">
        <v>34306</v>
      </c>
      <c r="D14" s="64">
        <v>621448</v>
      </c>
      <c r="E14" s="64">
        <v>0</v>
      </c>
      <c r="F14" s="64">
        <v>0</v>
      </c>
      <c r="G14" s="64">
        <v>0</v>
      </c>
      <c r="H14" s="64">
        <v>0</v>
      </c>
      <c r="I14" s="64">
        <f t="shared" si="0"/>
        <v>655754</v>
      </c>
    </row>
    <row r="15" spans="1:9" x14ac:dyDescent="0.25">
      <c r="A15" s="76" t="s">
        <v>153</v>
      </c>
      <c r="B15" s="75"/>
      <c r="C15" s="74"/>
      <c r="D15" s="74"/>
      <c r="E15" s="74"/>
      <c r="F15" s="74"/>
      <c r="G15" s="74"/>
      <c r="H15" s="74"/>
      <c r="I15" s="74">
        <f t="shared" si="0"/>
        <v>0</v>
      </c>
    </row>
    <row r="16" spans="1:9" ht="12.75" x14ac:dyDescent="0.25">
      <c r="A16" s="374" t="s">
        <v>79</v>
      </c>
      <c r="B16" s="375"/>
      <c r="C16" s="12">
        <v>0</v>
      </c>
      <c r="D16" s="12">
        <v>35253114</v>
      </c>
      <c r="E16" s="12">
        <v>0</v>
      </c>
      <c r="F16" s="12">
        <v>0</v>
      </c>
      <c r="G16" s="12">
        <v>0</v>
      </c>
      <c r="H16" s="12">
        <v>0</v>
      </c>
      <c r="I16" s="12">
        <f t="shared" si="0"/>
        <v>35253114</v>
      </c>
    </row>
    <row r="17" spans="1:9" ht="12.75" x14ac:dyDescent="0.25">
      <c r="A17" s="386" t="s">
        <v>122</v>
      </c>
      <c r="B17" s="387"/>
      <c r="C17" s="24">
        <v>0</v>
      </c>
      <c r="D17" s="24">
        <v>52211906</v>
      </c>
      <c r="E17" s="24">
        <v>0</v>
      </c>
      <c r="F17" s="24">
        <v>0</v>
      </c>
      <c r="G17" s="24">
        <v>0</v>
      </c>
      <c r="H17" s="24">
        <v>0</v>
      </c>
      <c r="I17" s="24">
        <f t="shared" si="0"/>
        <v>52211906</v>
      </c>
    </row>
    <row r="18" spans="1:9" ht="12.75" x14ac:dyDescent="0.25">
      <c r="A18" s="386" t="s">
        <v>731</v>
      </c>
      <c r="B18" s="387"/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f t="shared" si="0"/>
        <v>0</v>
      </c>
    </row>
    <row r="19" spans="1:9" ht="12.75" x14ac:dyDescent="0.25">
      <c r="A19" s="386" t="s">
        <v>152</v>
      </c>
      <c r="B19" s="387"/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f t="shared" si="0"/>
        <v>0</v>
      </c>
    </row>
    <row r="20" spans="1:9" x14ac:dyDescent="0.25">
      <c r="A20" s="76"/>
      <c r="B20" s="75"/>
      <c r="C20" s="74"/>
      <c r="D20" s="74"/>
      <c r="E20" s="74"/>
      <c r="F20" s="74"/>
      <c r="G20" s="74"/>
      <c r="H20" s="74"/>
      <c r="I20" s="74">
        <f t="shared" si="0"/>
        <v>0</v>
      </c>
    </row>
    <row r="21" spans="1:9" x14ac:dyDescent="0.25">
      <c r="A21" s="76" t="s">
        <v>151</v>
      </c>
      <c r="B21" s="75"/>
      <c r="C21" s="74"/>
      <c r="D21" s="74"/>
      <c r="E21" s="74"/>
      <c r="F21" s="74"/>
      <c r="G21" s="74"/>
      <c r="H21" s="74"/>
      <c r="I21" s="74">
        <f t="shared" si="0"/>
        <v>0</v>
      </c>
    </row>
    <row r="22" spans="1:9" ht="12.75" x14ac:dyDescent="0.25">
      <c r="A22" s="374" t="s">
        <v>80</v>
      </c>
      <c r="B22" s="375"/>
      <c r="C22" s="12">
        <v>2122611</v>
      </c>
      <c r="D22" s="12">
        <v>35874562</v>
      </c>
      <c r="E22" s="12">
        <v>2000000</v>
      </c>
      <c r="F22" s="12">
        <v>0</v>
      </c>
      <c r="G22" s="12">
        <v>0</v>
      </c>
      <c r="H22" s="12">
        <v>0</v>
      </c>
      <c r="I22" s="12">
        <f t="shared" si="0"/>
        <v>39997173</v>
      </c>
    </row>
    <row r="23" spans="1:9" ht="18" x14ac:dyDescent="0.25">
      <c r="A23" s="73">
        <v>606</v>
      </c>
      <c r="B23" s="72" t="s">
        <v>150</v>
      </c>
      <c r="C23" s="64">
        <v>2088305</v>
      </c>
      <c r="D23" s="64">
        <v>6764530</v>
      </c>
      <c r="E23" s="64">
        <v>1150000</v>
      </c>
      <c r="F23" s="64">
        <v>0</v>
      </c>
      <c r="G23" s="64">
        <v>0</v>
      </c>
      <c r="H23" s="64">
        <v>0</v>
      </c>
      <c r="I23" s="64">
        <f t="shared" si="0"/>
        <v>10002835</v>
      </c>
    </row>
    <row r="24" spans="1:9" x14ac:dyDescent="0.25">
      <c r="A24" s="73">
        <v>615</v>
      </c>
      <c r="B24" s="72" t="s">
        <v>148</v>
      </c>
      <c r="C24" s="64">
        <v>20941</v>
      </c>
      <c r="D24" s="64">
        <v>298000</v>
      </c>
      <c r="E24" s="64">
        <v>0</v>
      </c>
      <c r="F24" s="64">
        <v>0</v>
      </c>
      <c r="G24" s="64">
        <v>0</v>
      </c>
      <c r="H24" s="64">
        <v>0</v>
      </c>
      <c r="I24" s="64">
        <f t="shared" si="0"/>
        <v>318941</v>
      </c>
    </row>
    <row r="25" spans="1:9" x14ac:dyDescent="0.25">
      <c r="A25" s="73">
        <v>616</v>
      </c>
      <c r="B25" s="72" t="s">
        <v>180</v>
      </c>
      <c r="C25" s="64">
        <v>0</v>
      </c>
      <c r="D25" s="64">
        <v>85000</v>
      </c>
      <c r="E25" s="64">
        <v>0</v>
      </c>
      <c r="F25" s="64">
        <v>0</v>
      </c>
      <c r="G25" s="64">
        <v>0</v>
      </c>
      <c r="H25" s="64">
        <v>0</v>
      </c>
      <c r="I25" s="64">
        <f t="shared" si="0"/>
        <v>85000</v>
      </c>
    </row>
    <row r="26" spans="1:9" x14ac:dyDescent="0.25">
      <c r="A26" s="73">
        <v>618</v>
      </c>
      <c r="B26" s="72" t="s">
        <v>147</v>
      </c>
      <c r="C26" s="64">
        <v>0</v>
      </c>
      <c r="D26" s="64">
        <v>10000</v>
      </c>
      <c r="E26" s="64">
        <v>0</v>
      </c>
      <c r="F26" s="64">
        <v>0</v>
      </c>
      <c r="G26" s="64">
        <v>0</v>
      </c>
      <c r="H26" s="64">
        <v>0</v>
      </c>
      <c r="I26" s="64">
        <f t="shared" si="0"/>
        <v>10000</v>
      </c>
    </row>
    <row r="27" spans="1:9" ht="18" x14ac:dyDescent="0.25">
      <c r="A27" s="73">
        <v>622</v>
      </c>
      <c r="B27" s="72" t="s">
        <v>146</v>
      </c>
      <c r="C27" s="64">
        <v>13335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f t="shared" si="0"/>
        <v>13335</v>
      </c>
    </row>
    <row r="28" spans="1:9" ht="18" x14ac:dyDescent="0.25">
      <c r="A28" s="73">
        <v>624</v>
      </c>
      <c r="B28" s="72" t="s">
        <v>144</v>
      </c>
      <c r="C28" s="64">
        <v>30</v>
      </c>
      <c r="D28" s="64">
        <v>0</v>
      </c>
      <c r="E28" s="64">
        <v>550000</v>
      </c>
      <c r="F28" s="64">
        <v>0</v>
      </c>
      <c r="G28" s="64">
        <v>0</v>
      </c>
      <c r="H28" s="64">
        <v>0</v>
      </c>
      <c r="I28" s="64">
        <f t="shared" si="0"/>
        <v>550030</v>
      </c>
    </row>
    <row r="29" spans="1:9" x14ac:dyDescent="0.25">
      <c r="A29" s="73">
        <v>625</v>
      </c>
      <c r="B29" s="72" t="s">
        <v>143</v>
      </c>
      <c r="C29" s="64">
        <v>0</v>
      </c>
      <c r="D29" s="64">
        <v>2000000</v>
      </c>
      <c r="E29" s="64">
        <v>0</v>
      </c>
      <c r="F29" s="64">
        <v>0</v>
      </c>
      <c r="G29" s="64">
        <v>0</v>
      </c>
      <c r="H29" s="64">
        <v>0</v>
      </c>
      <c r="I29" s="64">
        <f t="shared" si="0"/>
        <v>2000000</v>
      </c>
    </row>
    <row r="30" spans="1:9" ht="18" x14ac:dyDescent="0.25">
      <c r="A30" s="73">
        <v>626</v>
      </c>
      <c r="B30" s="72" t="s">
        <v>142</v>
      </c>
      <c r="C30" s="64">
        <v>0</v>
      </c>
      <c r="D30" s="64">
        <v>300000</v>
      </c>
      <c r="E30" s="64">
        <v>0</v>
      </c>
      <c r="F30" s="64">
        <v>0</v>
      </c>
      <c r="G30" s="64">
        <v>0</v>
      </c>
      <c r="H30" s="64">
        <v>0</v>
      </c>
      <c r="I30" s="64">
        <f t="shared" si="0"/>
        <v>300000</v>
      </c>
    </row>
    <row r="31" spans="1:9" x14ac:dyDescent="0.25">
      <c r="A31" s="73">
        <v>641</v>
      </c>
      <c r="B31" s="72" t="s">
        <v>140</v>
      </c>
      <c r="C31" s="64">
        <v>0</v>
      </c>
      <c r="D31" s="64">
        <v>22000276</v>
      </c>
      <c r="E31" s="64">
        <v>0</v>
      </c>
      <c r="F31" s="64">
        <v>0</v>
      </c>
      <c r="G31" s="64">
        <v>0</v>
      </c>
      <c r="H31" s="64">
        <v>0</v>
      </c>
      <c r="I31" s="64">
        <f t="shared" si="0"/>
        <v>22000276</v>
      </c>
    </row>
    <row r="32" spans="1:9" ht="18" x14ac:dyDescent="0.25">
      <c r="A32" s="73">
        <v>645</v>
      </c>
      <c r="B32" s="72" t="s">
        <v>139</v>
      </c>
      <c r="C32" s="64">
        <v>0</v>
      </c>
      <c r="D32" s="64">
        <v>4416756</v>
      </c>
      <c r="E32" s="64">
        <v>0</v>
      </c>
      <c r="F32" s="64">
        <v>0</v>
      </c>
      <c r="G32" s="64">
        <v>0</v>
      </c>
      <c r="H32" s="64">
        <v>0</v>
      </c>
      <c r="I32" s="64">
        <f t="shared" si="0"/>
        <v>4416756</v>
      </c>
    </row>
    <row r="33" spans="1:9" x14ac:dyDescent="0.25">
      <c r="A33" s="73">
        <v>657</v>
      </c>
      <c r="B33" s="72" t="s">
        <v>209</v>
      </c>
      <c r="C33" s="64">
        <v>0</v>
      </c>
      <c r="D33" s="64">
        <v>0</v>
      </c>
      <c r="E33" s="64">
        <v>300000</v>
      </c>
      <c r="F33" s="64">
        <v>0</v>
      </c>
      <c r="G33" s="64">
        <v>0</v>
      </c>
      <c r="H33" s="64">
        <v>0</v>
      </c>
      <c r="I33" s="64">
        <f t="shared" si="0"/>
        <v>300000</v>
      </c>
    </row>
    <row r="34" spans="1:9" x14ac:dyDescent="0.25">
      <c r="A34" s="73"/>
      <c r="B34" s="72"/>
      <c r="C34" s="64"/>
      <c r="D34" s="64"/>
      <c r="E34" s="64"/>
      <c r="F34" s="64"/>
      <c r="G34" s="64"/>
      <c r="H34" s="64"/>
      <c r="I34" s="64">
        <f t="shared" si="0"/>
        <v>0</v>
      </c>
    </row>
    <row r="35" spans="1:9" ht="12.75" x14ac:dyDescent="0.25">
      <c r="A35" s="386" t="s">
        <v>78</v>
      </c>
      <c r="B35" s="387"/>
      <c r="C35" s="24">
        <v>0</v>
      </c>
      <c r="D35" s="24">
        <v>87465020</v>
      </c>
      <c r="E35" s="24">
        <v>0</v>
      </c>
      <c r="F35" s="24">
        <v>0</v>
      </c>
      <c r="G35" s="24">
        <v>0</v>
      </c>
      <c r="H35" s="24">
        <v>0</v>
      </c>
      <c r="I35" s="24">
        <f t="shared" si="0"/>
        <v>87465020</v>
      </c>
    </row>
    <row r="36" spans="1:9" x14ac:dyDescent="0.25">
      <c r="A36" s="73">
        <v>747</v>
      </c>
      <c r="B36" s="72" t="s">
        <v>129</v>
      </c>
      <c r="C36" s="64">
        <v>0</v>
      </c>
      <c r="D36" s="64">
        <v>87465020</v>
      </c>
      <c r="E36" s="64">
        <v>0</v>
      </c>
      <c r="F36" s="64">
        <v>0</v>
      </c>
      <c r="G36" s="64">
        <v>0</v>
      </c>
      <c r="H36" s="64">
        <v>0</v>
      </c>
      <c r="I36" s="64">
        <f t="shared" si="0"/>
        <v>87465020</v>
      </c>
    </row>
    <row r="37" spans="1:9" ht="9.9499999999999993" customHeight="1" x14ac:dyDescent="0.25">
      <c r="A37" s="9" t="s">
        <v>133</v>
      </c>
      <c r="B37" s="10"/>
      <c r="C37" s="9"/>
      <c r="D37" s="9"/>
      <c r="E37" s="9"/>
      <c r="F37" s="9"/>
    </row>
    <row r="38" spans="1:9" ht="9.9499999999999993" customHeight="1" x14ac:dyDescent="0.25">
      <c r="A38" s="9"/>
      <c r="B38" s="10"/>
      <c r="C38" s="9"/>
      <c r="D38" s="9"/>
      <c r="E38" s="9"/>
      <c r="F38" s="9"/>
    </row>
  </sheetData>
  <mergeCells count="16">
    <mergeCell ref="A35:B35"/>
    <mergeCell ref="A22:B22"/>
    <mergeCell ref="A19:B19"/>
    <mergeCell ref="A18:B18"/>
    <mergeCell ref="A17:B17"/>
    <mergeCell ref="A16:B16"/>
    <mergeCell ref="A1:H1"/>
    <mergeCell ref="A2:H2"/>
    <mergeCell ref="A3:H3"/>
    <mergeCell ref="A5:G5"/>
    <mergeCell ref="A14:B14"/>
    <mergeCell ref="A13:B13"/>
    <mergeCell ref="A12:B12"/>
    <mergeCell ref="A11:B11"/>
    <mergeCell ref="A10:B10"/>
    <mergeCell ref="A9:B9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firstPageNumber="35" pageOrder="overThenDown" orientation="landscape" useFirstPageNumber="1" r:id="rId1"/>
  <headerFoot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showGridLines="0" workbookViewId="0">
      <selection activeCell="I18" activeCellId="3" sqref="A18:B18 A11:B11 I11:J11 I18:J18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80" customFormat="1" ht="12.75" x14ac:dyDescent="0.25">
      <c r="A1" s="388" t="s">
        <v>120</v>
      </c>
      <c r="B1" s="389"/>
      <c r="C1" s="389"/>
      <c r="D1" s="389"/>
      <c r="E1" s="389"/>
      <c r="F1" s="389"/>
      <c r="G1" s="390"/>
      <c r="H1" s="8" t="s">
        <v>119</v>
      </c>
      <c r="I1" s="388" t="s">
        <v>120</v>
      </c>
      <c r="J1" s="389"/>
      <c r="K1" s="389"/>
      <c r="L1" s="389"/>
      <c r="M1" s="389"/>
      <c r="N1" s="389"/>
      <c r="O1" s="390"/>
      <c r="P1" s="8" t="s">
        <v>119</v>
      </c>
    </row>
    <row r="2" spans="1:16" s="80" customFormat="1" ht="12.75" x14ac:dyDescent="0.25">
      <c r="A2" s="388" t="s">
        <v>175</v>
      </c>
      <c r="B2" s="389"/>
      <c r="C2" s="389"/>
      <c r="D2" s="389"/>
      <c r="E2" s="389"/>
      <c r="F2" s="389"/>
      <c r="G2" s="390"/>
      <c r="H2" s="8" t="s">
        <v>235</v>
      </c>
      <c r="I2" s="388" t="s">
        <v>175</v>
      </c>
      <c r="J2" s="389"/>
      <c r="K2" s="389"/>
      <c r="L2" s="389"/>
      <c r="M2" s="389"/>
      <c r="N2" s="389"/>
      <c r="O2" s="390"/>
      <c r="P2" s="8" t="s">
        <v>235</v>
      </c>
    </row>
    <row r="3" spans="1:16" s="80" customFormat="1" ht="12.75" x14ac:dyDescent="0.25">
      <c r="A3" s="391" t="s">
        <v>173</v>
      </c>
      <c r="B3" s="392"/>
      <c r="C3" s="392"/>
      <c r="D3" s="392"/>
      <c r="E3" s="392"/>
      <c r="F3" s="392"/>
      <c r="G3" s="393"/>
      <c r="H3" s="28"/>
      <c r="I3" s="391" t="s">
        <v>173</v>
      </c>
      <c r="J3" s="392"/>
      <c r="K3" s="392"/>
      <c r="L3" s="392"/>
      <c r="M3" s="392"/>
      <c r="N3" s="392"/>
      <c r="O3" s="393"/>
      <c r="P3" s="28"/>
    </row>
    <row r="4" spans="1:16" s="80" customFormat="1" x14ac:dyDescent="0.25"/>
    <row r="5" spans="1:16" s="80" customFormat="1" ht="12.75" x14ac:dyDescent="0.25">
      <c r="A5" s="382" t="s">
        <v>234</v>
      </c>
      <c r="B5" s="394"/>
      <c r="C5" s="394"/>
      <c r="D5" s="394"/>
      <c r="E5" s="394"/>
      <c r="F5" s="394"/>
      <c r="G5" s="82" t="s">
        <v>170</v>
      </c>
      <c r="H5" s="83">
        <v>0</v>
      </c>
      <c r="I5" s="382" t="s">
        <v>233</v>
      </c>
      <c r="J5" s="394"/>
      <c r="K5" s="394"/>
      <c r="L5" s="394"/>
      <c r="M5" s="394"/>
      <c r="N5" s="394"/>
      <c r="O5" s="84" t="s">
        <v>170</v>
      </c>
      <c r="P5" s="81">
        <v>0</v>
      </c>
    </row>
    <row r="6" spans="1:16" s="77" customFormat="1" ht="9" x14ac:dyDescent="0.25">
      <c r="A6" s="79" t="s">
        <v>169</v>
      </c>
      <c r="B6" s="79"/>
      <c r="C6" s="79">
        <v>0</v>
      </c>
      <c r="D6" s="79">
        <v>1</v>
      </c>
      <c r="E6" s="79">
        <v>2</v>
      </c>
      <c r="F6" s="79">
        <v>3</v>
      </c>
      <c r="G6" s="79">
        <v>4</v>
      </c>
      <c r="H6" s="79">
        <v>7</v>
      </c>
      <c r="I6" s="79" t="s">
        <v>169</v>
      </c>
      <c r="J6" s="79"/>
      <c r="K6" s="79">
        <v>8</v>
      </c>
      <c r="L6" s="79" t="s">
        <v>94</v>
      </c>
    </row>
    <row r="7" spans="1:16" s="77" customFormat="1" ht="36" x14ac:dyDescent="0.25">
      <c r="A7" s="78" t="s">
        <v>162</v>
      </c>
      <c r="B7" s="78" t="s">
        <v>0</v>
      </c>
      <c r="C7" s="78" t="s">
        <v>168</v>
      </c>
      <c r="D7" s="78" t="s">
        <v>232</v>
      </c>
      <c r="E7" s="78" t="s">
        <v>231</v>
      </c>
      <c r="F7" s="78" t="s">
        <v>230</v>
      </c>
      <c r="G7" s="78" t="s">
        <v>229</v>
      </c>
      <c r="H7" s="78" t="s">
        <v>158</v>
      </c>
      <c r="I7" s="78" t="s">
        <v>162</v>
      </c>
      <c r="J7" s="78" t="s">
        <v>0</v>
      </c>
      <c r="K7" s="78" t="s">
        <v>181</v>
      </c>
      <c r="L7" s="78" t="s">
        <v>157</v>
      </c>
    </row>
    <row r="8" spans="1:16" x14ac:dyDescent="0.25">
      <c r="A8" s="76" t="s">
        <v>156</v>
      </c>
      <c r="B8" s="75"/>
      <c r="C8" s="74"/>
      <c r="D8" s="74"/>
      <c r="E8" s="74"/>
      <c r="F8" s="74"/>
      <c r="G8" s="74"/>
      <c r="H8" s="74"/>
      <c r="I8" s="76" t="s">
        <v>156</v>
      </c>
      <c r="J8" s="75"/>
      <c r="K8" s="74"/>
      <c r="L8" s="74">
        <f t="shared" ref="L8:L40" si="0">SUM(K8:K8)+ SUM(C8:H8)</f>
        <v>0</v>
      </c>
    </row>
    <row r="9" spans="1:16" ht="12.75" x14ac:dyDescent="0.25">
      <c r="A9" s="374" t="s">
        <v>79</v>
      </c>
      <c r="B9" s="375"/>
      <c r="C9" s="12">
        <v>81227813</v>
      </c>
      <c r="D9" s="12">
        <v>0</v>
      </c>
      <c r="E9" s="12">
        <v>161800000</v>
      </c>
      <c r="F9" s="12">
        <v>15800000</v>
      </c>
      <c r="G9" s="12">
        <v>0</v>
      </c>
      <c r="H9" s="12">
        <v>0</v>
      </c>
      <c r="I9" s="374" t="s">
        <v>79</v>
      </c>
      <c r="J9" s="375"/>
      <c r="K9" s="12">
        <v>111315000</v>
      </c>
      <c r="L9" s="12">
        <f t="shared" si="0"/>
        <v>370142813</v>
      </c>
    </row>
    <row r="10" spans="1:16" ht="12.75" x14ac:dyDescent="0.25">
      <c r="A10" s="386" t="s">
        <v>122</v>
      </c>
      <c r="B10" s="387"/>
      <c r="C10" s="24">
        <v>15615446</v>
      </c>
      <c r="D10" s="24">
        <v>0</v>
      </c>
      <c r="E10" s="24">
        <v>2921432</v>
      </c>
      <c r="F10" s="24">
        <v>560000</v>
      </c>
      <c r="G10" s="24">
        <v>0</v>
      </c>
      <c r="H10" s="24">
        <v>0</v>
      </c>
      <c r="I10" s="386" t="s">
        <v>122</v>
      </c>
      <c r="J10" s="387"/>
      <c r="K10" s="24">
        <v>10643877</v>
      </c>
      <c r="L10" s="24">
        <f t="shared" si="0"/>
        <v>29740755</v>
      </c>
    </row>
    <row r="11" spans="1:16" ht="12.75" x14ac:dyDescent="0.25">
      <c r="A11" s="386" t="s">
        <v>731</v>
      </c>
      <c r="B11" s="387"/>
      <c r="C11" s="24">
        <v>-3980006</v>
      </c>
      <c r="D11" s="24">
        <v>0</v>
      </c>
      <c r="E11" s="24">
        <v>10000000</v>
      </c>
      <c r="F11" s="24">
        <v>2520000</v>
      </c>
      <c r="G11" s="24">
        <v>0</v>
      </c>
      <c r="H11" s="24">
        <v>0</v>
      </c>
      <c r="I11" s="386" t="s">
        <v>731</v>
      </c>
      <c r="J11" s="387"/>
      <c r="K11" s="24">
        <v>16580000</v>
      </c>
      <c r="L11" s="24">
        <f t="shared" si="0"/>
        <v>25119994</v>
      </c>
    </row>
    <row r="12" spans="1:16" ht="12.75" x14ac:dyDescent="0.25">
      <c r="A12" s="386" t="s">
        <v>152</v>
      </c>
      <c r="B12" s="387"/>
      <c r="C12" s="24">
        <v>-3980006</v>
      </c>
      <c r="D12" s="24">
        <v>0</v>
      </c>
      <c r="E12" s="24">
        <v>10000000</v>
      </c>
      <c r="F12" s="24">
        <v>2520000</v>
      </c>
      <c r="G12" s="24">
        <v>0</v>
      </c>
      <c r="H12" s="24">
        <v>0</v>
      </c>
      <c r="I12" s="386" t="s">
        <v>152</v>
      </c>
      <c r="J12" s="387"/>
      <c r="K12" s="24">
        <v>16580000</v>
      </c>
      <c r="L12" s="24">
        <f t="shared" si="0"/>
        <v>25119994</v>
      </c>
    </row>
    <row r="13" spans="1:16" ht="12.75" x14ac:dyDescent="0.25">
      <c r="A13" s="384" t="s">
        <v>155</v>
      </c>
      <c r="B13" s="385"/>
      <c r="C13" s="64"/>
      <c r="D13" s="64"/>
      <c r="E13" s="64"/>
      <c r="F13" s="64"/>
      <c r="G13" s="64"/>
      <c r="H13" s="64"/>
      <c r="I13" s="384" t="s">
        <v>155</v>
      </c>
      <c r="J13" s="385"/>
      <c r="K13" s="64"/>
      <c r="L13" s="64">
        <f t="shared" si="0"/>
        <v>0</v>
      </c>
    </row>
    <row r="14" spans="1:16" ht="12.75" x14ac:dyDescent="0.25">
      <c r="A14" s="384" t="s">
        <v>154</v>
      </c>
      <c r="B14" s="385"/>
      <c r="C14" s="64">
        <v>11635440</v>
      </c>
      <c r="D14" s="64">
        <v>0</v>
      </c>
      <c r="E14" s="64">
        <v>12921432</v>
      </c>
      <c r="F14" s="64">
        <v>3080000</v>
      </c>
      <c r="G14" s="64">
        <v>0</v>
      </c>
      <c r="H14" s="64">
        <v>0</v>
      </c>
      <c r="I14" s="384" t="s">
        <v>154</v>
      </c>
      <c r="J14" s="385"/>
      <c r="K14" s="64">
        <v>27223877</v>
      </c>
      <c r="L14" s="64">
        <f t="shared" si="0"/>
        <v>54860749</v>
      </c>
    </row>
    <row r="15" spans="1:16" x14ac:dyDescent="0.25">
      <c r="A15" s="76" t="s">
        <v>153</v>
      </c>
      <c r="B15" s="75"/>
      <c r="C15" s="74"/>
      <c r="D15" s="74"/>
      <c r="E15" s="74"/>
      <c r="F15" s="74"/>
      <c r="G15" s="74"/>
      <c r="H15" s="74"/>
      <c r="I15" s="76" t="s">
        <v>153</v>
      </c>
      <c r="J15" s="75"/>
      <c r="K15" s="74"/>
      <c r="L15" s="74">
        <f t="shared" si="0"/>
        <v>0</v>
      </c>
    </row>
    <row r="16" spans="1:16" ht="12.75" x14ac:dyDescent="0.25">
      <c r="A16" s="374" t="s">
        <v>79</v>
      </c>
      <c r="B16" s="375"/>
      <c r="C16" s="12">
        <v>49500000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374" t="s">
        <v>79</v>
      </c>
      <c r="J16" s="375"/>
      <c r="K16" s="12">
        <v>0</v>
      </c>
      <c r="L16" s="12">
        <f t="shared" si="0"/>
        <v>49500000</v>
      </c>
    </row>
    <row r="17" spans="1:12" ht="12.75" x14ac:dyDescent="0.25">
      <c r="A17" s="386" t="s">
        <v>122</v>
      </c>
      <c r="B17" s="387"/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386" t="s">
        <v>122</v>
      </c>
      <c r="J17" s="387"/>
      <c r="K17" s="24">
        <v>0</v>
      </c>
      <c r="L17" s="24">
        <f t="shared" si="0"/>
        <v>0</v>
      </c>
    </row>
    <row r="18" spans="1:12" ht="12.75" x14ac:dyDescent="0.25">
      <c r="A18" s="386" t="s">
        <v>731</v>
      </c>
      <c r="B18" s="387"/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386" t="s">
        <v>731</v>
      </c>
      <c r="J18" s="387"/>
      <c r="K18" s="24">
        <v>0</v>
      </c>
      <c r="L18" s="24">
        <f t="shared" si="0"/>
        <v>0</v>
      </c>
    </row>
    <row r="19" spans="1:12" ht="12.75" x14ac:dyDescent="0.25">
      <c r="A19" s="386" t="s">
        <v>152</v>
      </c>
      <c r="B19" s="387"/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386" t="s">
        <v>152</v>
      </c>
      <c r="J19" s="387"/>
      <c r="K19" s="24">
        <v>0</v>
      </c>
      <c r="L19" s="24">
        <f t="shared" si="0"/>
        <v>0</v>
      </c>
    </row>
    <row r="20" spans="1:12" x14ac:dyDescent="0.25">
      <c r="A20" s="76"/>
      <c r="B20" s="75"/>
      <c r="C20" s="74"/>
      <c r="D20" s="74"/>
      <c r="E20" s="74"/>
      <c r="F20" s="74"/>
      <c r="G20" s="74"/>
      <c r="H20" s="74"/>
      <c r="I20" s="76"/>
      <c r="J20" s="75"/>
      <c r="K20" s="74"/>
      <c r="L20" s="74">
        <f t="shared" si="0"/>
        <v>0</v>
      </c>
    </row>
    <row r="21" spans="1:12" x14ac:dyDescent="0.25">
      <c r="A21" s="76" t="s">
        <v>151</v>
      </c>
      <c r="B21" s="75"/>
      <c r="C21" s="74"/>
      <c r="D21" s="74"/>
      <c r="E21" s="74"/>
      <c r="F21" s="74"/>
      <c r="G21" s="74"/>
      <c r="H21" s="74"/>
      <c r="I21" s="76" t="s">
        <v>151</v>
      </c>
      <c r="J21" s="75"/>
      <c r="K21" s="74"/>
      <c r="L21" s="74">
        <f t="shared" si="0"/>
        <v>0</v>
      </c>
    </row>
    <row r="22" spans="1:12" ht="12.75" x14ac:dyDescent="0.25">
      <c r="A22" s="374" t="s">
        <v>80</v>
      </c>
      <c r="B22" s="375"/>
      <c r="C22" s="12">
        <v>92863253</v>
      </c>
      <c r="D22" s="12">
        <v>0</v>
      </c>
      <c r="E22" s="12">
        <v>174721432</v>
      </c>
      <c r="F22" s="12">
        <v>18880000</v>
      </c>
      <c r="G22" s="12">
        <v>0</v>
      </c>
      <c r="H22" s="12">
        <v>0</v>
      </c>
      <c r="I22" s="374" t="s">
        <v>80</v>
      </c>
      <c r="J22" s="375"/>
      <c r="K22" s="12">
        <v>138538877</v>
      </c>
      <c r="L22" s="12">
        <f t="shared" si="0"/>
        <v>425003562</v>
      </c>
    </row>
    <row r="23" spans="1:12" ht="18" x14ac:dyDescent="0.25">
      <c r="A23" s="73">
        <v>606</v>
      </c>
      <c r="B23" s="72" t="s">
        <v>150</v>
      </c>
      <c r="C23" s="64">
        <v>1896000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73">
        <v>606</v>
      </c>
      <c r="J23" s="72" t="s">
        <v>150</v>
      </c>
      <c r="K23" s="64">
        <v>0</v>
      </c>
      <c r="L23" s="64">
        <f t="shared" si="0"/>
        <v>1896000</v>
      </c>
    </row>
    <row r="24" spans="1:12" x14ac:dyDescent="0.25">
      <c r="A24" s="73">
        <v>613</v>
      </c>
      <c r="B24" s="72" t="s">
        <v>149</v>
      </c>
      <c r="C24" s="64">
        <v>8000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73">
        <v>613</v>
      </c>
      <c r="J24" s="72" t="s">
        <v>149</v>
      </c>
      <c r="K24" s="64">
        <v>0</v>
      </c>
      <c r="L24" s="64">
        <f t="shared" si="0"/>
        <v>8000</v>
      </c>
    </row>
    <row r="25" spans="1:12" x14ac:dyDescent="0.25">
      <c r="A25" s="73">
        <v>615</v>
      </c>
      <c r="B25" s="72" t="s">
        <v>148</v>
      </c>
      <c r="C25" s="64">
        <v>285000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73">
        <v>615</v>
      </c>
      <c r="J25" s="72" t="s">
        <v>148</v>
      </c>
      <c r="K25" s="64">
        <v>0</v>
      </c>
      <c r="L25" s="64">
        <f t="shared" si="0"/>
        <v>285000</v>
      </c>
    </row>
    <row r="26" spans="1:12" ht="18" x14ac:dyDescent="0.25">
      <c r="A26" s="73">
        <v>624</v>
      </c>
      <c r="B26" s="72" t="s">
        <v>144</v>
      </c>
      <c r="C26" s="64">
        <v>65135446</v>
      </c>
      <c r="D26" s="64">
        <v>0</v>
      </c>
      <c r="E26" s="64">
        <v>0</v>
      </c>
      <c r="F26" s="64">
        <v>800000</v>
      </c>
      <c r="G26" s="64">
        <v>0</v>
      </c>
      <c r="H26" s="64">
        <v>0</v>
      </c>
      <c r="I26" s="73">
        <v>624</v>
      </c>
      <c r="J26" s="72" t="s">
        <v>144</v>
      </c>
      <c r="K26" s="64">
        <v>122163877</v>
      </c>
      <c r="L26" s="64">
        <f t="shared" si="0"/>
        <v>188099323</v>
      </c>
    </row>
    <row r="27" spans="1:12" x14ac:dyDescent="0.25">
      <c r="A27" s="73">
        <v>625</v>
      </c>
      <c r="B27" s="72" t="s">
        <v>143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73">
        <v>625</v>
      </c>
      <c r="J27" s="72" t="s">
        <v>143</v>
      </c>
      <c r="K27" s="64">
        <v>915000</v>
      </c>
      <c r="L27" s="64">
        <f t="shared" si="0"/>
        <v>915000</v>
      </c>
    </row>
    <row r="28" spans="1:12" ht="18" x14ac:dyDescent="0.25">
      <c r="A28" s="73">
        <v>626</v>
      </c>
      <c r="B28" s="72" t="s">
        <v>142</v>
      </c>
      <c r="C28" s="64">
        <v>984000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73">
        <v>626</v>
      </c>
      <c r="J28" s="72" t="s">
        <v>142</v>
      </c>
      <c r="K28" s="64">
        <v>0</v>
      </c>
      <c r="L28" s="64">
        <f t="shared" si="0"/>
        <v>984000</v>
      </c>
    </row>
    <row r="29" spans="1:12" x14ac:dyDescent="0.25">
      <c r="A29" s="73">
        <v>628</v>
      </c>
      <c r="B29" s="72" t="s">
        <v>147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73">
        <v>628</v>
      </c>
      <c r="J29" s="72" t="s">
        <v>147</v>
      </c>
      <c r="K29" s="64">
        <v>300000</v>
      </c>
      <c r="L29" s="64">
        <f t="shared" si="0"/>
        <v>300000</v>
      </c>
    </row>
    <row r="30" spans="1:12" x14ac:dyDescent="0.25">
      <c r="A30" s="73">
        <v>641</v>
      </c>
      <c r="B30" s="72" t="s">
        <v>140</v>
      </c>
      <c r="C30" s="64">
        <v>20994329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73">
        <v>641</v>
      </c>
      <c r="J30" s="72" t="s">
        <v>140</v>
      </c>
      <c r="K30" s="64">
        <v>0</v>
      </c>
      <c r="L30" s="64">
        <f t="shared" si="0"/>
        <v>20994329</v>
      </c>
    </row>
    <row r="31" spans="1:12" ht="18" x14ac:dyDescent="0.25">
      <c r="A31" s="73">
        <v>645</v>
      </c>
      <c r="B31" s="72" t="s">
        <v>139</v>
      </c>
      <c r="C31" s="64">
        <v>3560478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73">
        <v>645</v>
      </c>
      <c r="J31" s="72" t="s">
        <v>139</v>
      </c>
      <c r="K31" s="64">
        <v>0</v>
      </c>
      <c r="L31" s="64">
        <f t="shared" si="0"/>
        <v>3560478</v>
      </c>
    </row>
    <row r="32" spans="1:12" x14ac:dyDescent="0.25">
      <c r="A32" s="73">
        <v>651</v>
      </c>
      <c r="B32" s="72" t="s">
        <v>138</v>
      </c>
      <c r="C32" s="64">
        <v>0</v>
      </c>
      <c r="D32" s="64">
        <v>0</v>
      </c>
      <c r="E32" s="64">
        <v>16859152</v>
      </c>
      <c r="F32" s="64">
        <v>18080000</v>
      </c>
      <c r="G32" s="64">
        <v>0</v>
      </c>
      <c r="H32" s="64">
        <v>0</v>
      </c>
      <c r="I32" s="73">
        <v>651</v>
      </c>
      <c r="J32" s="72" t="s">
        <v>138</v>
      </c>
      <c r="K32" s="64">
        <v>2600000</v>
      </c>
      <c r="L32" s="64">
        <f t="shared" si="0"/>
        <v>37539152</v>
      </c>
    </row>
    <row r="33" spans="1:12" x14ac:dyDescent="0.25">
      <c r="A33" s="73">
        <v>652</v>
      </c>
      <c r="B33" s="72" t="s">
        <v>210</v>
      </c>
      <c r="C33" s="64">
        <v>0</v>
      </c>
      <c r="D33" s="64">
        <v>0</v>
      </c>
      <c r="E33" s="64">
        <v>1120000</v>
      </c>
      <c r="F33" s="64">
        <v>0</v>
      </c>
      <c r="G33" s="64">
        <v>0</v>
      </c>
      <c r="H33" s="64">
        <v>0</v>
      </c>
      <c r="I33" s="73">
        <v>652</v>
      </c>
      <c r="J33" s="72" t="s">
        <v>210</v>
      </c>
      <c r="K33" s="64">
        <v>1380000</v>
      </c>
      <c r="L33" s="64">
        <f t="shared" si="0"/>
        <v>2500000</v>
      </c>
    </row>
    <row r="34" spans="1:12" x14ac:dyDescent="0.25">
      <c r="A34" s="73">
        <v>656</v>
      </c>
      <c r="B34" s="72" t="s">
        <v>129</v>
      </c>
      <c r="C34" s="64">
        <v>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73">
        <v>656</v>
      </c>
      <c r="J34" s="72" t="s">
        <v>129</v>
      </c>
      <c r="K34" s="64">
        <v>5000000</v>
      </c>
      <c r="L34" s="64">
        <f t="shared" si="0"/>
        <v>5000000</v>
      </c>
    </row>
    <row r="35" spans="1:12" x14ac:dyDescent="0.25">
      <c r="A35" s="73">
        <v>657</v>
      </c>
      <c r="B35" s="72" t="s">
        <v>209</v>
      </c>
      <c r="C35" s="64">
        <v>0</v>
      </c>
      <c r="D35" s="64">
        <v>0</v>
      </c>
      <c r="E35" s="64">
        <v>14999022</v>
      </c>
      <c r="F35" s="64">
        <v>0</v>
      </c>
      <c r="G35" s="64">
        <v>0</v>
      </c>
      <c r="H35" s="64">
        <v>0</v>
      </c>
      <c r="I35" s="73">
        <v>657</v>
      </c>
      <c r="J35" s="72" t="s">
        <v>209</v>
      </c>
      <c r="K35" s="64">
        <v>700000</v>
      </c>
      <c r="L35" s="64">
        <f t="shared" si="0"/>
        <v>15699022</v>
      </c>
    </row>
    <row r="36" spans="1:12" ht="18" x14ac:dyDescent="0.25">
      <c r="A36" s="73">
        <v>658</v>
      </c>
      <c r="B36" s="72" t="s">
        <v>228</v>
      </c>
      <c r="C36" s="64">
        <v>0</v>
      </c>
      <c r="D36" s="64">
        <v>0</v>
      </c>
      <c r="E36" s="64">
        <v>141743258</v>
      </c>
      <c r="F36" s="64">
        <v>0</v>
      </c>
      <c r="G36" s="64">
        <v>0</v>
      </c>
      <c r="H36" s="64">
        <v>0</v>
      </c>
      <c r="I36" s="73">
        <v>658</v>
      </c>
      <c r="J36" s="72" t="s">
        <v>228</v>
      </c>
      <c r="K36" s="64">
        <v>0</v>
      </c>
      <c r="L36" s="64">
        <f t="shared" si="0"/>
        <v>141743258</v>
      </c>
    </row>
    <row r="37" spans="1:12" x14ac:dyDescent="0.25">
      <c r="A37" s="73">
        <v>678</v>
      </c>
      <c r="B37" s="72" t="s">
        <v>135</v>
      </c>
      <c r="C37" s="64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73">
        <v>678</v>
      </c>
      <c r="J37" s="72" t="s">
        <v>135</v>
      </c>
      <c r="K37" s="64">
        <v>5480000</v>
      </c>
      <c r="L37" s="64">
        <f t="shared" si="0"/>
        <v>5480000</v>
      </c>
    </row>
    <row r="38" spans="1:12" x14ac:dyDescent="0.25">
      <c r="A38" s="73"/>
      <c r="B38" s="72"/>
      <c r="C38" s="64"/>
      <c r="D38" s="64"/>
      <c r="E38" s="64"/>
      <c r="F38" s="64"/>
      <c r="G38" s="64"/>
      <c r="H38" s="64"/>
      <c r="I38" s="73"/>
      <c r="J38" s="72"/>
      <c r="K38" s="64"/>
      <c r="L38" s="64">
        <f t="shared" si="0"/>
        <v>0</v>
      </c>
    </row>
    <row r="39" spans="1:12" ht="12.75" x14ac:dyDescent="0.25">
      <c r="A39" s="386" t="s">
        <v>78</v>
      </c>
      <c r="B39" s="387"/>
      <c r="C39" s="24">
        <v>49500000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386" t="s">
        <v>78</v>
      </c>
      <c r="J39" s="387"/>
      <c r="K39" s="24">
        <v>0</v>
      </c>
      <c r="L39" s="24">
        <f t="shared" si="0"/>
        <v>49500000</v>
      </c>
    </row>
    <row r="40" spans="1:12" x14ac:dyDescent="0.25">
      <c r="A40" s="73">
        <v>747</v>
      </c>
      <c r="B40" s="72" t="s">
        <v>129</v>
      </c>
      <c r="C40" s="64">
        <v>49500000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73">
        <v>747</v>
      </c>
      <c r="J40" s="72" t="s">
        <v>129</v>
      </c>
      <c r="K40" s="64">
        <v>0</v>
      </c>
      <c r="L40" s="64">
        <f t="shared" si="0"/>
        <v>49500000</v>
      </c>
    </row>
    <row r="41" spans="1:12" ht="9.9499999999999993" customHeight="1" x14ac:dyDescent="0.25">
      <c r="A41" s="9" t="s">
        <v>133</v>
      </c>
      <c r="B41" s="10"/>
      <c r="C41" s="9"/>
      <c r="D41" s="9"/>
      <c r="E41" s="9"/>
      <c r="F41" s="9"/>
    </row>
    <row r="42" spans="1:12" ht="9.9499999999999993" customHeight="1" x14ac:dyDescent="0.25">
      <c r="A42" s="9"/>
      <c r="B42" s="10"/>
      <c r="C42" s="9"/>
      <c r="D42" s="9"/>
      <c r="E42" s="9"/>
      <c r="F42" s="9"/>
    </row>
  </sheetData>
  <mergeCells count="32">
    <mergeCell ref="A39:B39"/>
    <mergeCell ref="A22:B22"/>
    <mergeCell ref="A19:B19"/>
    <mergeCell ref="A18:B18"/>
    <mergeCell ref="A17:B17"/>
    <mergeCell ref="A16:B16"/>
    <mergeCell ref="A14:B14"/>
    <mergeCell ref="A13:B13"/>
    <mergeCell ref="A12:B12"/>
    <mergeCell ref="A11:B11"/>
    <mergeCell ref="I18:J18"/>
    <mergeCell ref="I19:J19"/>
    <mergeCell ref="I22:J22"/>
    <mergeCell ref="I39:J39"/>
    <mergeCell ref="A5:F5"/>
    <mergeCell ref="I5:N5"/>
    <mergeCell ref="I12:J12"/>
    <mergeCell ref="I13:J13"/>
    <mergeCell ref="I14:J14"/>
    <mergeCell ref="I16:J16"/>
    <mergeCell ref="I17:J17"/>
    <mergeCell ref="A10:B10"/>
    <mergeCell ref="A9:B9"/>
    <mergeCell ref="I9:J9"/>
    <mergeCell ref="I10:J10"/>
    <mergeCell ref="I11:J11"/>
    <mergeCell ref="A1:G1"/>
    <mergeCell ref="A2:G2"/>
    <mergeCell ref="A3:G3"/>
    <mergeCell ref="I1:O1"/>
    <mergeCell ref="I2:O2"/>
    <mergeCell ref="I3:O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36" pageOrder="overThenDown" orientation="landscape" useFirstPageNumber="1" r:id="rId1"/>
  <headerFooter>
    <oddFooter>&amp;CPage &amp;P</oddFooter>
  </headerFooter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B1:G31"/>
  <sheetViews>
    <sheetView showGridLines="0" zoomScaleNormal="100" workbookViewId="0">
      <selection activeCell="F23" sqref="F23:G23"/>
    </sheetView>
  </sheetViews>
  <sheetFormatPr baseColWidth="10" defaultRowHeight="12.75" x14ac:dyDescent="0.2"/>
  <cols>
    <col min="1" max="1" width="0.85546875" style="151" customWidth="1"/>
    <col min="2" max="2" width="37.42578125" style="151" customWidth="1"/>
    <col min="3" max="3" width="10.5703125" style="151" customWidth="1"/>
    <col min="4" max="4" width="11.85546875" style="152" customWidth="1"/>
    <col min="5" max="5" width="37.85546875" style="151" customWidth="1"/>
    <col min="6" max="6" width="21.140625" style="151" customWidth="1"/>
    <col min="7" max="7" width="13.85546875" style="152" customWidth="1"/>
    <col min="8" max="16384" width="11.42578125" style="151"/>
  </cols>
  <sheetData>
    <row r="1" spans="2:7" ht="21" customHeight="1" thickTop="1" x14ac:dyDescent="0.2">
      <c r="B1" s="246" t="s">
        <v>662</v>
      </c>
      <c r="C1" s="247"/>
      <c r="D1" s="247"/>
      <c r="E1" s="247"/>
      <c r="F1" s="248"/>
      <c r="G1" s="174" t="s">
        <v>318</v>
      </c>
    </row>
    <row r="2" spans="2:7" ht="13.5" thickBot="1" x14ac:dyDescent="0.25">
      <c r="B2" s="249" t="s">
        <v>661</v>
      </c>
      <c r="C2" s="250"/>
      <c r="D2" s="250"/>
      <c r="E2" s="250"/>
      <c r="F2" s="251"/>
      <c r="G2" s="173">
        <v>1</v>
      </c>
    </row>
    <row r="3" spans="2:7" ht="13.5" thickTop="1" x14ac:dyDescent="0.2"/>
    <row r="4" spans="2:7" ht="13.5" thickBot="1" x14ac:dyDescent="0.25">
      <c r="B4" s="159"/>
      <c r="C4" s="159"/>
      <c r="D4" s="172"/>
      <c r="E4" s="159"/>
      <c r="F4" s="159"/>
      <c r="G4" s="172"/>
    </row>
    <row r="5" spans="2:7" ht="13.5" thickTop="1" x14ac:dyDescent="0.2">
      <c r="B5" s="243" t="s">
        <v>660</v>
      </c>
      <c r="C5" s="244"/>
      <c r="D5" s="171" t="s">
        <v>658</v>
      </c>
      <c r="E5" s="245" t="s">
        <v>659</v>
      </c>
      <c r="F5" s="244"/>
      <c r="G5" s="170" t="s">
        <v>658</v>
      </c>
    </row>
    <row r="6" spans="2:7" x14ac:dyDescent="0.2">
      <c r="B6" s="165" t="s">
        <v>657</v>
      </c>
      <c r="D6" s="169"/>
      <c r="E6" s="168" t="s">
        <v>656</v>
      </c>
      <c r="F6" s="167"/>
      <c r="G6" s="166"/>
    </row>
    <row r="7" spans="2:7" x14ac:dyDescent="0.2">
      <c r="B7" s="116" t="s">
        <v>655</v>
      </c>
      <c r="D7" s="164"/>
      <c r="E7" s="163" t="s">
        <v>654</v>
      </c>
      <c r="G7" s="162"/>
    </row>
    <row r="8" spans="2:7" x14ac:dyDescent="0.2">
      <c r="B8" s="165" t="s">
        <v>653</v>
      </c>
      <c r="D8" s="164"/>
      <c r="E8" s="163" t="s">
        <v>652</v>
      </c>
      <c r="G8" s="162"/>
    </row>
    <row r="9" spans="2:7" x14ac:dyDescent="0.2">
      <c r="B9" s="116" t="s">
        <v>651</v>
      </c>
      <c r="D9" s="164"/>
      <c r="E9" s="163" t="s">
        <v>650</v>
      </c>
      <c r="G9" s="162"/>
    </row>
    <row r="10" spans="2:7" x14ac:dyDescent="0.2">
      <c r="B10" s="165" t="s">
        <v>649</v>
      </c>
      <c r="D10" s="164"/>
      <c r="E10" s="163" t="s">
        <v>648</v>
      </c>
      <c r="G10" s="162"/>
    </row>
    <row r="11" spans="2:7" x14ac:dyDescent="0.2">
      <c r="B11" s="165" t="s">
        <v>647</v>
      </c>
      <c r="D11" s="164"/>
      <c r="E11" s="163" t="s">
        <v>646</v>
      </c>
      <c r="G11" s="162"/>
    </row>
    <row r="12" spans="2:7" x14ac:dyDescent="0.2">
      <c r="B12" s="116"/>
      <c r="D12" s="164"/>
      <c r="E12" s="163" t="s">
        <v>645</v>
      </c>
      <c r="G12" s="162"/>
    </row>
    <row r="13" spans="2:7" x14ac:dyDescent="0.2">
      <c r="B13" s="116"/>
      <c r="D13" s="164"/>
      <c r="E13" s="163" t="s">
        <v>644</v>
      </c>
      <c r="G13" s="162"/>
    </row>
    <row r="14" spans="2:7" x14ac:dyDescent="0.2">
      <c r="B14" s="116"/>
      <c r="D14" s="164"/>
      <c r="E14" s="163" t="s">
        <v>643</v>
      </c>
      <c r="G14" s="162"/>
    </row>
    <row r="15" spans="2:7" x14ac:dyDescent="0.2">
      <c r="B15" s="116"/>
      <c r="D15" s="164"/>
      <c r="E15" s="163" t="s">
        <v>642</v>
      </c>
      <c r="G15" s="162"/>
    </row>
    <row r="16" spans="2:7" x14ac:dyDescent="0.2">
      <c r="B16" s="116"/>
      <c r="D16" s="164"/>
      <c r="E16" s="151" t="s">
        <v>641</v>
      </c>
      <c r="G16" s="162"/>
    </row>
    <row r="17" spans="2:7" x14ac:dyDescent="0.2">
      <c r="B17" s="116"/>
      <c r="D17" s="164"/>
      <c r="E17" s="163" t="s">
        <v>640</v>
      </c>
      <c r="G17" s="162"/>
    </row>
    <row r="18" spans="2:7" x14ac:dyDescent="0.2">
      <c r="B18" s="116"/>
      <c r="D18" s="164"/>
      <c r="E18" s="163" t="s">
        <v>639</v>
      </c>
      <c r="G18" s="162"/>
    </row>
    <row r="19" spans="2:7" ht="13.5" thickBot="1" x14ac:dyDescent="0.25">
      <c r="B19" s="114"/>
      <c r="C19" s="159"/>
      <c r="D19" s="161"/>
      <c r="E19" s="160" t="s">
        <v>638</v>
      </c>
      <c r="F19" s="159"/>
      <c r="G19" s="158"/>
    </row>
    <row r="20" spans="2:7" ht="14.25" thickTop="1" thickBot="1" x14ac:dyDescent="0.25"/>
    <row r="21" spans="2:7" ht="13.5" thickTop="1" x14ac:dyDescent="0.2">
      <c r="B21" s="243" t="s">
        <v>720</v>
      </c>
      <c r="C21" s="252"/>
      <c r="D21" s="252"/>
      <c r="E21" s="252"/>
      <c r="F21" s="252"/>
      <c r="G21" s="253"/>
    </row>
    <row r="22" spans="2:7" ht="12.75" customHeight="1" x14ac:dyDescent="0.2">
      <c r="B22" s="233" t="s">
        <v>637</v>
      </c>
      <c r="C22" s="235" t="s">
        <v>636</v>
      </c>
      <c r="D22" s="236"/>
      <c r="E22" s="237"/>
      <c r="F22" s="235" t="s">
        <v>721</v>
      </c>
      <c r="G22" s="238"/>
    </row>
    <row r="23" spans="2:7" ht="13.5" thickBot="1" x14ac:dyDescent="0.25">
      <c r="B23" s="234"/>
      <c r="C23" s="239"/>
      <c r="D23" s="240"/>
      <c r="E23" s="241"/>
      <c r="F23" s="239"/>
      <c r="G23" s="242"/>
    </row>
    <row r="24" spans="2:7" ht="18" customHeight="1" thickTop="1" x14ac:dyDescent="0.2">
      <c r="B24" s="157" t="s">
        <v>719</v>
      </c>
    </row>
    <row r="25" spans="2:7" ht="18" customHeight="1" x14ac:dyDescent="0.2">
      <c r="B25" s="157" t="s">
        <v>635</v>
      </c>
    </row>
    <row r="26" spans="2:7" x14ac:dyDescent="0.2">
      <c r="B26" s="156"/>
      <c r="C26" s="155" t="s">
        <v>634</v>
      </c>
    </row>
    <row r="27" spans="2:7" x14ac:dyDescent="0.2">
      <c r="E27" s="154"/>
    </row>
    <row r="31" spans="2:7" x14ac:dyDescent="0.2">
      <c r="B31" s="154"/>
      <c r="C31" s="153"/>
    </row>
  </sheetData>
  <mergeCells count="10">
    <mergeCell ref="B5:C5"/>
    <mergeCell ref="E5:F5"/>
    <mergeCell ref="B1:F1"/>
    <mergeCell ref="B2:F2"/>
    <mergeCell ref="B21:G21"/>
    <mergeCell ref="B22:B23"/>
    <mergeCell ref="C22:E22"/>
    <mergeCell ref="F22:G22"/>
    <mergeCell ref="C23:E23"/>
    <mergeCell ref="F23:G23"/>
  </mergeCells>
  <printOptions horizontalCentered="1"/>
  <pageMargins left="0.39370078740157483" right="0.39370078740157483" top="0.78740157480314965" bottom="0.39370078740157483" header="0.31496062992125984" footer="0.31496062992125984"/>
  <pageSetup paperSize="9" firstPageNumber="3" orientation="landscape" useFirstPageNumber="1" r:id="rId1"/>
  <headerFooter alignWithMargins="0">
    <oddFooter>&amp;CPage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showGridLines="0" workbookViewId="0">
      <selection activeCell="I18" activeCellId="3" sqref="A11:B11 A18:B18 I11:J11 I18:J18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80" customFormat="1" ht="12.75" x14ac:dyDescent="0.25">
      <c r="A1" s="388" t="s">
        <v>120</v>
      </c>
      <c r="B1" s="389"/>
      <c r="C1" s="389"/>
      <c r="D1" s="389"/>
      <c r="E1" s="389"/>
      <c r="F1" s="389"/>
      <c r="G1" s="390"/>
      <c r="H1" s="8" t="s">
        <v>119</v>
      </c>
      <c r="I1" s="388" t="s">
        <v>120</v>
      </c>
      <c r="J1" s="389"/>
      <c r="K1" s="389"/>
      <c r="L1" s="389"/>
      <c r="M1" s="389"/>
      <c r="N1" s="389"/>
      <c r="O1" s="390"/>
      <c r="P1" s="8" t="s">
        <v>119</v>
      </c>
    </row>
    <row r="2" spans="1:16" s="80" customFormat="1" ht="12.75" x14ac:dyDescent="0.25">
      <c r="A2" s="388" t="s">
        <v>175</v>
      </c>
      <c r="B2" s="389"/>
      <c r="C2" s="389"/>
      <c r="D2" s="389"/>
      <c r="E2" s="389"/>
      <c r="F2" s="389"/>
      <c r="G2" s="390"/>
      <c r="H2" s="8" t="s">
        <v>227</v>
      </c>
      <c r="I2" s="388" t="s">
        <v>175</v>
      </c>
      <c r="J2" s="389"/>
      <c r="K2" s="389"/>
      <c r="L2" s="389"/>
      <c r="M2" s="389"/>
      <c r="N2" s="389"/>
      <c r="O2" s="390"/>
      <c r="P2" s="8" t="s">
        <v>227</v>
      </c>
    </row>
    <row r="3" spans="1:16" s="80" customFormat="1" ht="12.75" x14ac:dyDescent="0.25">
      <c r="A3" s="391" t="s">
        <v>173</v>
      </c>
      <c r="B3" s="392"/>
      <c r="C3" s="392"/>
      <c r="D3" s="392"/>
      <c r="E3" s="392"/>
      <c r="F3" s="392"/>
      <c r="G3" s="393"/>
      <c r="H3" s="28"/>
      <c r="I3" s="391" t="s">
        <v>173</v>
      </c>
      <c r="J3" s="392"/>
      <c r="K3" s="392"/>
      <c r="L3" s="392"/>
      <c r="M3" s="392"/>
      <c r="N3" s="392"/>
      <c r="O3" s="393"/>
      <c r="P3" s="28"/>
    </row>
    <row r="4" spans="1:16" s="80" customFormat="1" x14ac:dyDescent="0.25"/>
    <row r="5" spans="1:16" s="80" customFormat="1" ht="12.75" x14ac:dyDescent="0.25">
      <c r="A5" s="382" t="s">
        <v>226</v>
      </c>
      <c r="B5" s="394"/>
      <c r="C5" s="394"/>
      <c r="D5" s="394"/>
      <c r="E5" s="394"/>
      <c r="F5" s="394"/>
      <c r="G5" s="82" t="s">
        <v>170</v>
      </c>
      <c r="H5" s="83">
        <v>0</v>
      </c>
      <c r="I5" s="382" t="s">
        <v>225</v>
      </c>
      <c r="J5" s="394"/>
      <c r="K5" s="394"/>
      <c r="L5" s="394"/>
      <c r="M5" s="394"/>
      <c r="N5" s="394"/>
      <c r="O5" s="84" t="s">
        <v>170</v>
      </c>
      <c r="P5" s="81">
        <v>0</v>
      </c>
    </row>
    <row r="6" spans="1:16" s="77" customFormat="1" ht="9" x14ac:dyDescent="0.25">
      <c r="A6" s="79" t="s">
        <v>169</v>
      </c>
      <c r="B6" s="79"/>
      <c r="C6" s="79">
        <v>0</v>
      </c>
      <c r="D6" s="79">
        <v>1</v>
      </c>
      <c r="E6" s="79">
        <v>2</v>
      </c>
      <c r="F6" s="79">
        <v>3</v>
      </c>
      <c r="G6" s="79">
        <v>4</v>
      </c>
      <c r="H6" s="79">
        <v>5</v>
      </c>
      <c r="I6" s="79" t="s">
        <v>169</v>
      </c>
      <c r="J6" s="79"/>
      <c r="K6" s="79">
        <v>8</v>
      </c>
      <c r="L6" s="79" t="s">
        <v>94</v>
      </c>
    </row>
    <row r="7" spans="1:16" s="77" customFormat="1" ht="36" x14ac:dyDescent="0.25">
      <c r="A7" s="78" t="s">
        <v>162</v>
      </c>
      <c r="B7" s="78" t="s">
        <v>0</v>
      </c>
      <c r="C7" s="78" t="s">
        <v>168</v>
      </c>
      <c r="D7" s="78" t="s">
        <v>224</v>
      </c>
      <c r="E7" s="78" t="s">
        <v>223</v>
      </c>
      <c r="F7" s="78" t="s">
        <v>222</v>
      </c>
      <c r="G7" s="78" t="s">
        <v>221</v>
      </c>
      <c r="H7" s="78" t="s">
        <v>158</v>
      </c>
      <c r="I7" s="78" t="s">
        <v>162</v>
      </c>
      <c r="J7" s="78" t="s">
        <v>0</v>
      </c>
      <c r="K7" s="78" t="s">
        <v>181</v>
      </c>
      <c r="L7" s="78" t="s">
        <v>157</v>
      </c>
    </row>
    <row r="8" spans="1:16" x14ac:dyDescent="0.25">
      <c r="A8" s="76" t="s">
        <v>156</v>
      </c>
      <c r="B8" s="75"/>
      <c r="C8" s="74"/>
      <c r="D8" s="74"/>
      <c r="E8" s="74"/>
      <c r="F8" s="74"/>
      <c r="G8" s="74"/>
      <c r="H8" s="74"/>
      <c r="I8" s="76" t="s">
        <v>156</v>
      </c>
      <c r="J8" s="75"/>
      <c r="K8" s="74"/>
      <c r="L8" s="74">
        <f t="shared" ref="L8:L41" si="0">SUM(K8:K8)+ SUM(C8:H8)</f>
        <v>0</v>
      </c>
    </row>
    <row r="9" spans="1:16" ht="12.75" x14ac:dyDescent="0.25">
      <c r="A9" s="374" t="s">
        <v>79</v>
      </c>
      <c r="B9" s="375"/>
      <c r="C9" s="12">
        <v>0</v>
      </c>
      <c r="D9" s="12">
        <v>86841738</v>
      </c>
      <c r="E9" s="12">
        <v>153086276</v>
      </c>
      <c r="F9" s="12">
        <v>3500000</v>
      </c>
      <c r="G9" s="12">
        <v>0</v>
      </c>
      <c r="H9" s="12">
        <v>0</v>
      </c>
      <c r="I9" s="374" t="s">
        <v>79</v>
      </c>
      <c r="J9" s="375"/>
      <c r="K9" s="12">
        <v>0</v>
      </c>
      <c r="L9" s="12">
        <f t="shared" si="0"/>
        <v>243428014</v>
      </c>
    </row>
    <row r="10" spans="1:16" ht="12.75" x14ac:dyDescent="0.25">
      <c r="A10" s="386" t="s">
        <v>122</v>
      </c>
      <c r="B10" s="387"/>
      <c r="C10" s="24">
        <v>0</v>
      </c>
      <c r="D10" s="24">
        <v>25425485</v>
      </c>
      <c r="E10" s="24">
        <v>2338711</v>
      </c>
      <c r="F10" s="24">
        <v>0</v>
      </c>
      <c r="G10" s="24">
        <v>0</v>
      </c>
      <c r="H10" s="24">
        <v>0</v>
      </c>
      <c r="I10" s="386" t="s">
        <v>122</v>
      </c>
      <c r="J10" s="387"/>
      <c r="K10" s="24">
        <v>0</v>
      </c>
      <c r="L10" s="24">
        <f t="shared" si="0"/>
        <v>27764196</v>
      </c>
    </row>
    <row r="11" spans="1:16" ht="12.75" x14ac:dyDescent="0.25">
      <c r="A11" s="386" t="s">
        <v>731</v>
      </c>
      <c r="B11" s="387"/>
      <c r="C11" s="24">
        <v>0</v>
      </c>
      <c r="D11" s="24">
        <v>11680945</v>
      </c>
      <c r="E11" s="24">
        <v>8518843</v>
      </c>
      <c r="F11" s="24">
        <v>0</v>
      </c>
      <c r="G11" s="24">
        <v>0</v>
      </c>
      <c r="H11" s="24">
        <v>0</v>
      </c>
      <c r="I11" s="386" t="s">
        <v>731</v>
      </c>
      <c r="J11" s="387"/>
      <c r="K11" s="24">
        <v>0</v>
      </c>
      <c r="L11" s="24">
        <f t="shared" si="0"/>
        <v>20199788</v>
      </c>
    </row>
    <row r="12" spans="1:16" ht="12.75" x14ac:dyDescent="0.25">
      <c r="A12" s="386" t="s">
        <v>152</v>
      </c>
      <c r="B12" s="387"/>
      <c r="C12" s="24">
        <v>0</v>
      </c>
      <c r="D12" s="24">
        <v>11680945</v>
      </c>
      <c r="E12" s="24">
        <v>8518843</v>
      </c>
      <c r="F12" s="24">
        <v>0</v>
      </c>
      <c r="G12" s="24">
        <v>0</v>
      </c>
      <c r="H12" s="24">
        <v>0</v>
      </c>
      <c r="I12" s="386" t="s">
        <v>152</v>
      </c>
      <c r="J12" s="387"/>
      <c r="K12" s="24">
        <v>0</v>
      </c>
      <c r="L12" s="24">
        <f t="shared" si="0"/>
        <v>20199788</v>
      </c>
    </row>
    <row r="13" spans="1:16" ht="12.75" x14ac:dyDescent="0.25">
      <c r="A13" s="384" t="s">
        <v>155</v>
      </c>
      <c r="B13" s="385"/>
      <c r="C13" s="64"/>
      <c r="D13" s="64"/>
      <c r="E13" s="64"/>
      <c r="F13" s="64"/>
      <c r="G13" s="64"/>
      <c r="H13" s="64"/>
      <c r="I13" s="384" t="s">
        <v>155</v>
      </c>
      <c r="J13" s="385"/>
      <c r="K13" s="64"/>
      <c r="L13" s="64">
        <f t="shared" si="0"/>
        <v>0</v>
      </c>
    </row>
    <row r="14" spans="1:16" ht="12.75" x14ac:dyDescent="0.25">
      <c r="A14" s="384" t="s">
        <v>154</v>
      </c>
      <c r="B14" s="385"/>
      <c r="C14" s="64">
        <v>0</v>
      </c>
      <c r="D14" s="64">
        <v>37106430</v>
      </c>
      <c r="E14" s="64">
        <v>10857554</v>
      </c>
      <c r="F14" s="64">
        <v>0</v>
      </c>
      <c r="G14" s="64">
        <v>0</v>
      </c>
      <c r="H14" s="64">
        <v>0</v>
      </c>
      <c r="I14" s="384" t="s">
        <v>154</v>
      </c>
      <c r="J14" s="385"/>
      <c r="K14" s="64">
        <v>0</v>
      </c>
      <c r="L14" s="64">
        <f t="shared" si="0"/>
        <v>47963984</v>
      </c>
    </row>
    <row r="15" spans="1:16" x14ac:dyDescent="0.25">
      <c r="A15" s="76" t="s">
        <v>153</v>
      </c>
      <c r="B15" s="75"/>
      <c r="C15" s="74"/>
      <c r="D15" s="74"/>
      <c r="E15" s="74"/>
      <c r="F15" s="74"/>
      <c r="G15" s="74"/>
      <c r="H15" s="74"/>
      <c r="I15" s="76" t="s">
        <v>153</v>
      </c>
      <c r="J15" s="75"/>
      <c r="K15" s="74"/>
      <c r="L15" s="74">
        <f t="shared" si="0"/>
        <v>0</v>
      </c>
    </row>
    <row r="16" spans="1:16" ht="12.75" x14ac:dyDescent="0.25">
      <c r="A16" s="374" t="s">
        <v>79</v>
      </c>
      <c r="B16" s="375"/>
      <c r="C16" s="12">
        <v>0</v>
      </c>
      <c r="D16" s="12">
        <v>0</v>
      </c>
      <c r="E16" s="12">
        <v>33000000</v>
      </c>
      <c r="F16" s="12">
        <v>0</v>
      </c>
      <c r="G16" s="12">
        <v>0</v>
      </c>
      <c r="H16" s="12">
        <v>0</v>
      </c>
      <c r="I16" s="374" t="s">
        <v>79</v>
      </c>
      <c r="J16" s="375"/>
      <c r="K16" s="12">
        <v>0</v>
      </c>
      <c r="L16" s="12">
        <f t="shared" si="0"/>
        <v>33000000</v>
      </c>
    </row>
    <row r="17" spans="1:12" ht="12.75" x14ac:dyDescent="0.25">
      <c r="A17" s="386" t="s">
        <v>122</v>
      </c>
      <c r="B17" s="387"/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386" t="s">
        <v>122</v>
      </c>
      <c r="J17" s="387"/>
      <c r="K17" s="24">
        <v>0</v>
      </c>
      <c r="L17" s="24">
        <f t="shared" si="0"/>
        <v>0</v>
      </c>
    </row>
    <row r="18" spans="1:12" ht="12.75" x14ac:dyDescent="0.25">
      <c r="A18" s="386" t="s">
        <v>731</v>
      </c>
      <c r="B18" s="387"/>
      <c r="C18" s="24">
        <v>0</v>
      </c>
      <c r="D18" s="24">
        <v>0</v>
      </c>
      <c r="E18" s="24">
        <v>-637351</v>
      </c>
      <c r="F18" s="24">
        <v>0</v>
      </c>
      <c r="G18" s="24">
        <v>0</v>
      </c>
      <c r="H18" s="24">
        <v>0</v>
      </c>
      <c r="I18" s="386" t="s">
        <v>731</v>
      </c>
      <c r="J18" s="387"/>
      <c r="K18" s="24">
        <v>0</v>
      </c>
      <c r="L18" s="24">
        <f t="shared" si="0"/>
        <v>-637351</v>
      </c>
    </row>
    <row r="19" spans="1:12" ht="12.75" x14ac:dyDescent="0.25">
      <c r="A19" s="386" t="s">
        <v>152</v>
      </c>
      <c r="B19" s="387"/>
      <c r="C19" s="24">
        <v>0</v>
      </c>
      <c r="D19" s="24">
        <v>0</v>
      </c>
      <c r="E19" s="24">
        <v>-637351</v>
      </c>
      <c r="F19" s="24">
        <v>0</v>
      </c>
      <c r="G19" s="24">
        <v>0</v>
      </c>
      <c r="H19" s="24">
        <v>0</v>
      </c>
      <c r="I19" s="386" t="s">
        <v>152</v>
      </c>
      <c r="J19" s="387"/>
      <c r="K19" s="24">
        <v>0</v>
      </c>
      <c r="L19" s="24">
        <f t="shared" si="0"/>
        <v>-637351</v>
      </c>
    </row>
    <row r="20" spans="1:12" x14ac:dyDescent="0.25">
      <c r="A20" s="76"/>
      <c r="B20" s="75"/>
      <c r="C20" s="74"/>
      <c r="D20" s="74"/>
      <c r="E20" s="74"/>
      <c r="F20" s="74"/>
      <c r="G20" s="74"/>
      <c r="H20" s="74"/>
      <c r="I20" s="76"/>
      <c r="J20" s="75"/>
      <c r="K20" s="74"/>
      <c r="L20" s="74">
        <f t="shared" si="0"/>
        <v>0</v>
      </c>
    </row>
    <row r="21" spans="1:12" x14ac:dyDescent="0.25">
      <c r="A21" s="76" t="s">
        <v>151</v>
      </c>
      <c r="B21" s="75"/>
      <c r="C21" s="74"/>
      <c r="D21" s="74"/>
      <c r="E21" s="74"/>
      <c r="F21" s="74"/>
      <c r="G21" s="74"/>
      <c r="H21" s="74"/>
      <c r="I21" s="76" t="s">
        <v>151</v>
      </c>
      <c r="J21" s="75"/>
      <c r="K21" s="74"/>
      <c r="L21" s="74">
        <f t="shared" si="0"/>
        <v>0</v>
      </c>
    </row>
    <row r="22" spans="1:12" ht="12.75" x14ac:dyDescent="0.25">
      <c r="A22" s="374" t="s">
        <v>80</v>
      </c>
      <c r="B22" s="375"/>
      <c r="C22" s="12">
        <v>0</v>
      </c>
      <c r="D22" s="12">
        <v>123948168</v>
      </c>
      <c r="E22" s="12">
        <v>163943830</v>
      </c>
      <c r="F22" s="12">
        <v>3500000</v>
      </c>
      <c r="G22" s="12">
        <v>0</v>
      </c>
      <c r="H22" s="12">
        <v>0</v>
      </c>
      <c r="I22" s="374" t="s">
        <v>80</v>
      </c>
      <c r="J22" s="375"/>
      <c r="K22" s="12">
        <v>0</v>
      </c>
      <c r="L22" s="12">
        <f t="shared" si="0"/>
        <v>291391998</v>
      </c>
    </row>
    <row r="23" spans="1:12" ht="18" x14ac:dyDescent="0.25">
      <c r="A23" s="73">
        <v>604</v>
      </c>
      <c r="B23" s="72" t="s">
        <v>220</v>
      </c>
      <c r="C23" s="64">
        <v>0</v>
      </c>
      <c r="D23" s="64">
        <v>1551373</v>
      </c>
      <c r="E23" s="64">
        <v>0</v>
      </c>
      <c r="F23" s="64">
        <v>0</v>
      </c>
      <c r="G23" s="64">
        <v>0</v>
      </c>
      <c r="H23" s="64">
        <v>0</v>
      </c>
      <c r="I23" s="73">
        <v>604</v>
      </c>
      <c r="J23" s="72" t="s">
        <v>220</v>
      </c>
      <c r="K23" s="64">
        <v>0</v>
      </c>
      <c r="L23" s="64">
        <f t="shared" si="0"/>
        <v>1551373</v>
      </c>
    </row>
    <row r="24" spans="1:12" ht="18" x14ac:dyDescent="0.25">
      <c r="A24" s="73">
        <v>606</v>
      </c>
      <c r="B24" s="72" t="s">
        <v>150</v>
      </c>
      <c r="C24" s="64">
        <v>0</v>
      </c>
      <c r="D24" s="64">
        <v>5843037</v>
      </c>
      <c r="E24" s="64">
        <v>8913250</v>
      </c>
      <c r="F24" s="64">
        <v>0</v>
      </c>
      <c r="G24" s="64">
        <v>0</v>
      </c>
      <c r="H24" s="64">
        <v>0</v>
      </c>
      <c r="I24" s="73">
        <v>606</v>
      </c>
      <c r="J24" s="72" t="s">
        <v>150</v>
      </c>
      <c r="K24" s="64">
        <v>0</v>
      </c>
      <c r="L24" s="64">
        <f t="shared" si="0"/>
        <v>14756287</v>
      </c>
    </row>
    <row r="25" spans="1:12" x14ac:dyDescent="0.25">
      <c r="A25" s="73">
        <v>613</v>
      </c>
      <c r="B25" s="72" t="s">
        <v>149</v>
      </c>
      <c r="C25" s="64">
        <v>0</v>
      </c>
      <c r="D25" s="64">
        <v>1300000</v>
      </c>
      <c r="E25" s="64">
        <v>1825912</v>
      </c>
      <c r="F25" s="64">
        <v>0</v>
      </c>
      <c r="G25" s="64">
        <v>0</v>
      </c>
      <c r="H25" s="64">
        <v>0</v>
      </c>
      <c r="I25" s="73">
        <v>613</v>
      </c>
      <c r="J25" s="72" t="s">
        <v>149</v>
      </c>
      <c r="K25" s="64">
        <v>0</v>
      </c>
      <c r="L25" s="64">
        <f t="shared" si="0"/>
        <v>3125912</v>
      </c>
    </row>
    <row r="26" spans="1:12" x14ac:dyDescent="0.25">
      <c r="A26" s="73">
        <v>615</v>
      </c>
      <c r="B26" s="72" t="s">
        <v>148</v>
      </c>
      <c r="C26" s="64">
        <v>0</v>
      </c>
      <c r="D26" s="64">
        <v>2002800</v>
      </c>
      <c r="E26" s="64">
        <v>2475989</v>
      </c>
      <c r="F26" s="64">
        <v>0</v>
      </c>
      <c r="G26" s="64">
        <v>0</v>
      </c>
      <c r="H26" s="64">
        <v>0</v>
      </c>
      <c r="I26" s="73">
        <v>615</v>
      </c>
      <c r="J26" s="72" t="s">
        <v>148</v>
      </c>
      <c r="K26" s="64">
        <v>0</v>
      </c>
      <c r="L26" s="64">
        <f t="shared" si="0"/>
        <v>4478789</v>
      </c>
    </row>
    <row r="27" spans="1:12" x14ac:dyDescent="0.25">
      <c r="A27" s="73">
        <v>617</v>
      </c>
      <c r="B27" s="72" t="s">
        <v>179</v>
      </c>
      <c r="C27" s="64">
        <v>0</v>
      </c>
      <c r="D27" s="64">
        <v>0</v>
      </c>
      <c r="E27" s="64">
        <v>500000</v>
      </c>
      <c r="F27" s="64">
        <v>0</v>
      </c>
      <c r="G27" s="64">
        <v>0</v>
      </c>
      <c r="H27" s="64">
        <v>0</v>
      </c>
      <c r="I27" s="73">
        <v>617</v>
      </c>
      <c r="J27" s="72" t="s">
        <v>179</v>
      </c>
      <c r="K27" s="64">
        <v>0</v>
      </c>
      <c r="L27" s="64">
        <f t="shared" si="0"/>
        <v>500000</v>
      </c>
    </row>
    <row r="28" spans="1:12" x14ac:dyDescent="0.25">
      <c r="A28" s="73">
        <v>618</v>
      </c>
      <c r="B28" s="72" t="s">
        <v>147</v>
      </c>
      <c r="C28" s="64">
        <v>0</v>
      </c>
      <c r="D28" s="64">
        <v>2400000</v>
      </c>
      <c r="E28" s="64">
        <v>0</v>
      </c>
      <c r="F28" s="64">
        <v>500000</v>
      </c>
      <c r="G28" s="64">
        <v>0</v>
      </c>
      <c r="H28" s="64">
        <v>0</v>
      </c>
      <c r="I28" s="73">
        <v>618</v>
      </c>
      <c r="J28" s="72" t="s">
        <v>147</v>
      </c>
      <c r="K28" s="64">
        <v>0</v>
      </c>
      <c r="L28" s="64">
        <f t="shared" si="0"/>
        <v>2900000</v>
      </c>
    </row>
    <row r="29" spans="1:12" ht="18" x14ac:dyDescent="0.25">
      <c r="A29" s="73">
        <v>622</v>
      </c>
      <c r="B29" s="72" t="s">
        <v>146</v>
      </c>
      <c r="C29" s="64">
        <v>0</v>
      </c>
      <c r="D29" s="64">
        <v>3990965</v>
      </c>
      <c r="E29" s="64">
        <v>340000</v>
      </c>
      <c r="F29" s="64">
        <v>0</v>
      </c>
      <c r="G29" s="64">
        <v>0</v>
      </c>
      <c r="H29" s="64">
        <v>0</v>
      </c>
      <c r="I29" s="73">
        <v>622</v>
      </c>
      <c r="J29" s="72" t="s">
        <v>146</v>
      </c>
      <c r="K29" s="64">
        <v>0</v>
      </c>
      <c r="L29" s="64">
        <f t="shared" si="0"/>
        <v>4330965</v>
      </c>
    </row>
    <row r="30" spans="1:12" ht="18" x14ac:dyDescent="0.25">
      <c r="A30" s="73">
        <v>623</v>
      </c>
      <c r="B30" s="72" t="s">
        <v>145</v>
      </c>
      <c r="C30" s="64">
        <v>0</v>
      </c>
      <c r="D30" s="64">
        <v>991826</v>
      </c>
      <c r="E30" s="64">
        <v>50000</v>
      </c>
      <c r="F30" s="64">
        <v>0</v>
      </c>
      <c r="G30" s="64">
        <v>0</v>
      </c>
      <c r="H30" s="64">
        <v>0</v>
      </c>
      <c r="I30" s="73">
        <v>623</v>
      </c>
      <c r="J30" s="72" t="s">
        <v>145</v>
      </c>
      <c r="K30" s="64">
        <v>0</v>
      </c>
      <c r="L30" s="64">
        <f t="shared" si="0"/>
        <v>1041826</v>
      </c>
    </row>
    <row r="31" spans="1:12" ht="18" x14ac:dyDescent="0.25">
      <c r="A31" s="73">
        <v>624</v>
      </c>
      <c r="B31" s="72" t="s">
        <v>144</v>
      </c>
      <c r="C31" s="64">
        <v>0</v>
      </c>
      <c r="D31" s="64">
        <v>950000</v>
      </c>
      <c r="E31" s="64">
        <v>500000</v>
      </c>
      <c r="F31" s="64">
        <v>0</v>
      </c>
      <c r="G31" s="64">
        <v>0</v>
      </c>
      <c r="H31" s="64">
        <v>0</v>
      </c>
      <c r="I31" s="73">
        <v>624</v>
      </c>
      <c r="J31" s="72" t="s">
        <v>144</v>
      </c>
      <c r="K31" s="64">
        <v>0</v>
      </c>
      <c r="L31" s="64">
        <f t="shared" si="0"/>
        <v>1450000</v>
      </c>
    </row>
    <row r="32" spans="1:12" ht="18" x14ac:dyDescent="0.25">
      <c r="A32" s="73">
        <v>626</v>
      </c>
      <c r="B32" s="72" t="s">
        <v>142</v>
      </c>
      <c r="C32" s="64">
        <v>0</v>
      </c>
      <c r="D32" s="64">
        <v>1412000</v>
      </c>
      <c r="E32" s="64">
        <v>1950000</v>
      </c>
      <c r="F32" s="64">
        <v>0</v>
      </c>
      <c r="G32" s="64">
        <v>0</v>
      </c>
      <c r="H32" s="64">
        <v>0</v>
      </c>
      <c r="I32" s="73">
        <v>626</v>
      </c>
      <c r="J32" s="72" t="s">
        <v>142</v>
      </c>
      <c r="K32" s="64">
        <v>0</v>
      </c>
      <c r="L32" s="64">
        <f t="shared" si="0"/>
        <v>3362000</v>
      </c>
    </row>
    <row r="33" spans="1:12" ht="18" x14ac:dyDescent="0.25">
      <c r="A33" s="73">
        <v>635</v>
      </c>
      <c r="B33" s="72" t="s">
        <v>141</v>
      </c>
      <c r="C33" s="64">
        <v>0</v>
      </c>
      <c r="D33" s="64">
        <v>0</v>
      </c>
      <c r="E33" s="64">
        <v>300000</v>
      </c>
      <c r="F33" s="64">
        <v>0</v>
      </c>
      <c r="G33" s="64">
        <v>0</v>
      </c>
      <c r="H33" s="64">
        <v>0</v>
      </c>
      <c r="I33" s="73">
        <v>635</v>
      </c>
      <c r="J33" s="72" t="s">
        <v>141</v>
      </c>
      <c r="K33" s="64">
        <v>0</v>
      </c>
      <c r="L33" s="64">
        <f t="shared" si="0"/>
        <v>300000</v>
      </c>
    </row>
    <row r="34" spans="1:12" x14ac:dyDescent="0.25">
      <c r="A34" s="73">
        <v>641</v>
      </c>
      <c r="B34" s="72" t="s">
        <v>140</v>
      </c>
      <c r="C34" s="64">
        <v>0</v>
      </c>
      <c r="D34" s="64">
        <v>58553490</v>
      </c>
      <c r="E34" s="64">
        <v>74434504</v>
      </c>
      <c r="F34" s="64">
        <v>0</v>
      </c>
      <c r="G34" s="64">
        <v>0</v>
      </c>
      <c r="H34" s="64">
        <v>0</v>
      </c>
      <c r="I34" s="73">
        <v>641</v>
      </c>
      <c r="J34" s="72" t="s">
        <v>140</v>
      </c>
      <c r="K34" s="64">
        <v>0</v>
      </c>
      <c r="L34" s="64">
        <f t="shared" si="0"/>
        <v>132987994</v>
      </c>
    </row>
    <row r="35" spans="1:12" ht="18" x14ac:dyDescent="0.25">
      <c r="A35" s="73">
        <v>645</v>
      </c>
      <c r="B35" s="72" t="s">
        <v>139</v>
      </c>
      <c r="C35" s="64">
        <v>0</v>
      </c>
      <c r="D35" s="64">
        <v>10546193</v>
      </c>
      <c r="E35" s="64">
        <v>14141526</v>
      </c>
      <c r="F35" s="64">
        <v>0</v>
      </c>
      <c r="G35" s="64">
        <v>0</v>
      </c>
      <c r="H35" s="64">
        <v>0</v>
      </c>
      <c r="I35" s="73">
        <v>645</v>
      </c>
      <c r="J35" s="72" t="s">
        <v>139</v>
      </c>
      <c r="K35" s="64">
        <v>0</v>
      </c>
      <c r="L35" s="64">
        <f t="shared" si="0"/>
        <v>24687719</v>
      </c>
    </row>
    <row r="36" spans="1:12" x14ac:dyDescent="0.25">
      <c r="A36" s="73">
        <v>651</v>
      </c>
      <c r="B36" s="72" t="s">
        <v>138</v>
      </c>
      <c r="C36" s="64">
        <v>0</v>
      </c>
      <c r="D36" s="64">
        <v>0</v>
      </c>
      <c r="E36" s="64">
        <v>15950000</v>
      </c>
      <c r="F36" s="64">
        <v>0</v>
      </c>
      <c r="G36" s="64">
        <v>0</v>
      </c>
      <c r="H36" s="64">
        <v>0</v>
      </c>
      <c r="I36" s="73">
        <v>651</v>
      </c>
      <c r="J36" s="72" t="s">
        <v>138</v>
      </c>
      <c r="K36" s="64">
        <v>0</v>
      </c>
      <c r="L36" s="64">
        <f t="shared" si="0"/>
        <v>15950000</v>
      </c>
    </row>
    <row r="37" spans="1:12" x14ac:dyDescent="0.25">
      <c r="A37" s="73">
        <v>657</v>
      </c>
      <c r="B37" s="72" t="s">
        <v>209</v>
      </c>
      <c r="C37" s="64">
        <v>0</v>
      </c>
      <c r="D37" s="64">
        <v>31906484</v>
      </c>
      <c r="E37" s="64">
        <v>42562649</v>
      </c>
      <c r="F37" s="64">
        <v>3000000</v>
      </c>
      <c r="G37" s="64">
        <v>0</v>
      </c>
      <c r="H37" s="64">
        <v>0</v>
      </c>
      <c r="I37" s="73">
        <v>657</v>
      </c>
      <c r="J37" s="72" t="s">
        <v>209</v>
      </c>
      <c r="K37" s="64">
        <v>0</v>
      </c>
      <c r="L37" s="64">
        <f t="shared" si="0"/>
        <v>77469133</v>
      </c>
    </row>
    <row r="38" spans="1:12" x14ac:dyDescent="0.25">
      <c r="A38" s="73">
        <v>678</v>
      </c>
      <c r="B38" s="72" t="s">
        <v>135</v>
      </c>
      <c r="C38" s="64">
        <v>0</v>
      </c>
      <c r="D38" s="64">
        <v>2500000</v>
      </c>
      <c r="E38" s="64">
        <v>0</v>
      </c>
      <c r="F38" s="64">
        <v>0</v>
      </c>
      <c r="G38" s="64">
        <v>0</v>
      </c>
      <c r="H38" s="64">
        <v>0</v>
      </c>
      <c r="I38" s="73">
        <v>678</v>
      </c>
      <c r="J38" s="72" t="s">
        <v>135</v>
      </c>
      <c r="K38" s="64">
        <v>0</v>
      </c>
      <c r="L38" s="64">
        <f t="shared" si="0"/>
        <v>2500000</v>
      </c>
    </row>
    <row r="39" spans="1:12" x14ac:dyDescent="0.25">
      <c r="A39" s="73"/>
      <c r="B39" s="72"/>
      <c r="C39" s="64"/>
      <c r="D39" s="64"/>
      <c r="E39" s="64"/>
      <c r="F39" s="64"/>
      <c r="G39" s="64"/>
      <c r="H39" s="64"/>
      <c r="I39" s="73"/>
      <c r="J39" s="72"/>
      <c r="K39" s="64"/>
      <c r="L39" s="64">
        <f t="shared" si="0"/>
        <v>0</v>
      </c>
    </row>
    <row r="40" spans="1:12" ht="12.75" x14ac:dyDescent="0.25">
      <c r="A40" s="386" t="s">
        <v>78</v>
      </c>
      <c r="B40" s="387"/>
      <c r="C40" s="24">
        <v>0</v>
      </c>
      <c r="D40" s="24">
        <v>0</v>
      </c>
      <c r="E40" s="24">
        <v>32362649</v>
      </c>
      <c r="F40" s="24">
        <v>0</v>
      </c>
      <c r="G40" s="24">
        <v>0</v>
      </c>
      <c r="H40" s="24">
        <v>0</v>
      </c>
      <c r="I40" s="386" t="s">
        <v>78</v>
      </c>
      <c r="J40" s="387"/>
      <c r="K40" s="24">
        <v>0</v>
      </c>
      <c r="L40" s="24">
        <f t="shared" si="0"/>
        <v>32362649</v>
      </c>
    </row>
    <row r="41" spans="1:12" x14ac:dyDescent="0.25">
      <c r="A41" s="73">
        <v>747</v>
      </c>
      <c r="B41" s="72" t="s">
        <v>129</v>
      </c>
      <c r="C41" s="64">
        <v>0</v>
      </c>
      <c r="D41" s="64">
        <v>0</v>
      </c>
      <c r="E41" s="64">
        <v>32362649</v>
      </c>
      <c r="F41" s="64">
        <v>0</v>
      </c>
      <c r="G41" s="64">
        <v>0</v>
      </c>
      <c r="H41" s="64">
        <v>0</v>
      </c>
      <c r="I41" s="73">
        <v>747</v>
      </c>
      <c r="J41" s="72" t="s">
        <v>129</v>
      </c>
      <c r="K41" s="64">
        <v>0</v>
      </c>
      <c r="L41" s="64">
        <f t="shared" si="0"/>
        <v>32362649</v>
      </c>
    </row>
    <row r="42" spans="1:12" ht="9.9499999999999993" customHeight="1" x14ac:dyDescent="0.25">
      <c r="A42" s="9" t="s">
        <v>133</v>
      </c>
      <c r="B42" s="10"/>
      <c r="C42" s="9"/>
      <c r="D42" s="9"/>
      <c r="E42" s="9"/>
      <c r="F42" s="9"/>
    </row>
    <row r="43" spans="1:12" ht="9.9499999999999993" customHeight="1" x14ac:dyDescent="0.25">
      <c r="A43" s="9"/>
      <c r="B43" s="10"/>
      <c r="C43" s="9"/>
      <c r="D43" s="9"/>
      <c r="E43" s="9"/>
      <c r="F43" s="9"/>
    </row>
  </sheetData>
  <mergeCells count="32">
    <mergeCell ref="A40:B40"/>
    <mergeCell ref="A22:B22"/>
    <mergeCell ref="A19:B19"/>
    <mergeCell ref="A18:B18"/>
    <mergeCell ref="A17:B17"/>
    <mergeCell ref="A16:B16"/>
    <mergeCell ref="A14:B14"/>
    <mergeCell ref="A13:B13"/>
    <mergeCell ref="A12:B12"/>
    <mergeCell ref="A11:B11"/>
    <mergeCell ref="I18:J18"/>
    <mergeCell ref="I19:J19"/>
    <mergeCell ref="I22:J22"/>
    <mergeCell ref="I40:J40"/>
    <mergeCell ref="A5:F5"/>
    <mergeCell ref="I5:N5"/>
    <mergeCell ref="I12:J12"/>
    <mergeCell ref="I13:J13"/>
    <mergeCell ref="I14:J14"/>
    <mergeCell ref="I16:J16"/>
    <mergeCell ref="I17:J17"/>
    <mergeCell ref="A10:B10"/>
    <mergeCell ref="A9:B9"/>
    <mergeCell ref="I9:J9"/>
    <mergeCell ref="I10:J10"/>
    <mergeCell ref="I11:J11"/>
    <mergeCell ref="A1:G1"/>
    <mergeCell ref="A2:G2"/>
    <mergeCell ref="A3:G3"/>
    <mergeCell ref="I1:O1"/>
    <mergeCell ref="I2:O2"/>
    <mergeCell ref="I3:O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38" pageOrder="overThenDown" orientation="landscape" useFirstPageNumber="1" r:id="rId1"/>
  <headerFooter>
    <oddFooter>&amp;CPage &amp;P</oddFooter>
  </headerFooter>
  <colBreaks count="1" manualBreakCount="1">
    <brk id="8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showGridLines="0" workbookViewId="0">
      <selection activeCell="I18" activeCellId="3" sqref="A11:B11 A18:B18 I11:J11 I18:J18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80" customFormat="1" ht="12.75" x14ac:dyDescent="0.25">
      <c r="A1" s="388" t="s">
        <v>120</v>
      </c>
      <c r="B1" s="389"/>
      <c r="C1" s="389"/>
      <c r="D1" s="389"/>
      <c r="E1" s="389"/>
      <c r="F1" s="389"/>
      <c r="G1" s="390"/>
      <c r="H1" s="8" t="s">
        <v>119</v>
      </c>
      <c r="I1" s="388" t="s">
        <v>120</v>
      </c>
      <c r="J1" s="389"/>
      <c r="K1" s="389"/>
      <c r="L1" s="389"/>
      <c r="M1" s="389"/>
      <c r="N1" s="389"/>
      <c r="O1" s="390"/>
      <c r="P1" s="8" t="s">
        <v>119</v>
      </c>
    </row>
    <row r="2" spans="1:16" s="80" customFormat="1" ht="12.75" x14ac:dyDescent="0.25">
      <c r="A2" s="388" t="s">
        <v>175</v>
      </c>
      <c r="B2" s="389"/>
      <c r="C2" s="389"/>
      <c r="D2" s="389"/>
      <c r="E2" s="389"/>
      <c r="F2" s="389"/>
      <c r="G2" s="390"/>
      <c r="H2" s="8" t="s">
        <v>219</v>
      </c>
      <c r="I2" s="388" t="s">
        <v>175</v>
      </c>
      <c r="J2" s="389"/>
      <c r="K2" s="389"/>
      <c r="L2" s="389"/>
      <c r="M2" s="389"/>
      <c r="N2" s="389"/>
      <c r="O2" s="390"/>
      <c r="P2" s="8" t="s">
        <v>219</v>
      </c>
    </row>
    <row r="3" spans="1:16" s="80" customFormat="1" ht="12.75" x14ac:dyDescent="0.25">
      <c r="A3" s="391" t="s">
        <v>173</v>
      </c>
      <c r="B3" s="392"/>
      <c r="C3" s="392"/>
      <c r="D3" s="392"/>
      <c r="E3" s="392"/>
      <c r="F3" s="392"/>
      <c r="G3" s="393"/>
      <c r="H3" s="28"/>
      <c r="I3" s="391" t="s">
        <v>173</v>
      </c>
      <c r="J3" s="392"/>
      <c r="K3" s="392"/>
      <c r="L3" s="392"/>
      <c r="M3" s="392"/>
      <c r="N3" s="392"/>
      <c r="O3" s="393"/>
      <c r="P3" s="28"/>
    </row>
    <row r="4" spans="1:16" s="80" customFormat="1" x14ac:dyDescent="0.25"/>
    <row r="5" spans="1:16" s="80" customFormat="1" ht="12.75" x14ac:dyDescent="0.25">
      <c r="A5" s="382" t="s">
        <v>218</v>
      </c>
      <c r="B5" s="394"/>
      <c r="C5" s="394"/>
      <c r="D5" s="394"/>
      <c r="E5" s="394"/>
      <c r="F5" s="394"/>
      <c r="G5" s="82" t="s">
        <v>170</v>
      </c>
      <c r="H5" s="83">
        <v>0</v>
      </c>
      <c r="I5" s="382" t="s">
        <v>217</v>
      </c>
      <c r="J5" s="394"/>
      <c r="K5" s="394"/>
      <c r="L5" s="394"/>
      <c r="M5" s="394"/>
      <c r="N5" s="394"/>
      <c r="O5" s="84" t="s">
        <v>170</v>
      </c>
      <c r="P5" s="81">
        <v>0</v>
      </c>
    </row>
    <row r="6" spans="1:16" s="77" customFormat="1" ht="9" x14ac:dyDescent="0.25">
      <c r="A6" s="79" t="s">
        <v>169</v>
      </c>
      <c r="B6" s="79"/>
      <c r="C6" s="79">
        <v>0</v>
      </c>
      <c r="D6" s="79">
        <v>1</v>
      </c>
      <c r="E6" s="79">
        <v>2</v>
      </c>
      <c r="F6" s="79">
        <v>3</v>
      </c>
      <c r="G6" s="79">
        <v>4</v>
      </c>
      <c r="H6" s="79">
        <v>5</v>
      </c>
      <c r="I6" s="79" t="s">
        <v>169</v>
      </c>
      <c r="J6" s="79"/>
      <c r="K6" s="79">
        <v>6</v>
      </c>
      <c r="L6" s="79">
        <v>7</v>
      </c>
      <c r="M6" s="79">
        <v>8</v>
      </c>
      <c r="N6" s="79" t="s">
        <v>94</v>
      </c>
    </row>
    <row r="7" spans="1:16" s="77" customFormat="1" ht="45" x14ac:dyDescent="0.25">
      <c r="A7" s="78" t="s">
        <v>162</v>
      </c>
      <c r="B7" s="78" t="s">
        <v>0</v>
      </c>
      <c r="C7" s="78"/>
      <c r="D7" s="78" t="s">
        <v>216</v>
      </c>
      <c r="E7" s="78" t="s">
        <v>215</v>
      </c>
      <c r="F7" s="78" t="s">
        <v>214</v>
      </c>
      <c r="G7" s="78" t="s">
        <v>213</v>
      </c>
      <c r="H7" s="78" t="s">
        <v>212</v>
      </c>
      <c r="I7" s="78" t="s">
        <v>162</v>
      </c>
      <c r="J7" s="78" t="s">
        <v>0</v>
      </c>
      <c r="K7" s="78" t="s">
        <v>211</v>
      </c>
      <c r="L7" s="78" t="s">
        <v>158</v>
      </c>
      <c r="M7" s="78" t="s">
        <v>181</v>
      </c>
      <c r="N7" s="78" t="s">
        <v>157</v>
      </c>
    </row>
    <row r="8" spans="1:16" x14ac:dyDescent="0.25">
      <c r="A8" s="76" t="s">
        <v>156</v>
      </c>
      <c r="B8" s="75"/>
      <c r="C8" s="74"/>
      <c r="D8" s="74"/>
      <c r="E8" s="74"/>
      <c r="F8" s="74"/>
      <c r="G8" s="74"/>
      <c r="H8" s="74"/>
      <c r="I8" s="76" t="s">
        <v>156</v>
      </c>
      <c r="J8" s="75"/>
      <c r="K8" s="74"/>
      <c r="L8" s="74"/>
      <c r="M8" s="74"/>
      <c r="N8" s="74">
        <f t="shared" ref="N8:N31" si="0">SUM(K8:M8)+ SUM(C8:H8)</f>
        <v>0</v>
      </c>
    </row>
    <row r="9" spans="1:16" ht="12.75" x14ac:dyDescent="0.25">
      <c r="A9" s="374" t="s">
        <v>79</v>
      </c>
      <c r="B9" s="375"/>
      <c r="C9" s="12">
        <v>0</v>
      </c>
      <c r="D9" s="12">
        <v>223360000</v>
      </c>
      <c r="E9" s="12">
        <v>134856000</v>
      </c>
      <c r="F9" s="12">
        <v>34000000</v>
      </c>
      <c r="G9" s="12">
        <v>6800000</v>
      </c>
      <c r="H9" s="12">
        <v>24433600</v>
      </c>
      <c r="I9" s="374" t="s">
        <v>79</v>
      </c>
      <c r="J9" s="375"/>
      <c r="K9" s="12">
        <v>0</v>
      </c>
      <c r="L9" s="12">
        <v>0</v>
      </c>
      <c r="M9" s="12">
        <v>0</v>
      </c>
      <c r="N9" s="12">
        <f t="shared" si="0"/>
        <v>423449600</v>
      </c>
    </row>
    <row r="10" spans="1:16" ht="12.75" x14ac:dyDescent="0.25">
      <c r="A10" s="386" t="s">
        <v>122</v>
      </c>
      <c r="B10" s="387"/>
      <c r="C10" s="24">
        <v>0</v>
      </c>
      <c r="D10" s="24">
        <v>23754638</v>
      </c>
      <c r="E10" s="24">
        <v>12839787</v>
      </c>
      <c r="F10" s="24">
        <v>0</v>
      </c>
      <c r="G10" s="24">
        <v>4176847</v>
      </c>
      <c r="H10" s="24">
        <v>1728222</v>
      </c>
      <c r="I10" s="386" t="s">
        <v>122</v>
      </c>
      <c r="J10" s="387"/>
      <c r="K10" s="24">
        <v>0</v>
      </c>
      <c r="L10" s="24">
        <v>0</v>
      </c>
      <c r="M10" s="24">
        <v>0</v>
      </c>
      <c r="N10" s="24">
        <f t="shared" si="0"/>
        <v>42499494</v>
      </c>
    </row>
    <row r="11" spans="1:16" ht="12.75" x14ac:dyDescent="0.25">
      <c r="A11" s="386" t="s">
        <v>731</v>
      </c>
      <c r="B11" s="387"/>
      <c r="C11" s="24">
        <v>0</v>
      </c>
      <c r="D11" s="24">
        <v>0</v>
      </c>
      <c r="E11" s="24">
        <v>5750000</v>
      </c>
      <c r="F11" s="24">
        <v>0</v>
      </c>
      <c r="G11" s="24">
        <v>3900000</v>
      </c>
      <c r="H11" s="24">
        <v>8500000</v>
      </c>
      <c r="I11" s="386" t="s">
        <v>731</v>
      </c>
      <c r="J11" s="387"/>
      <c r="K11" s="24">
        <v>0</v>
      </c>
      <c r="L11" s="24">
        <v>0</v>
      </c>
      <c r="M11" s="24">
        <v>0</v>
      </c>
      <c r="N11" s="24">
        <f t="shared" si="0"/>
        <v>18150000</v>
      </c>
    </row>
    <row r="12" spans="1:16" ht="12.75" x14ac:dyDescent="0.25">
      <c r="A12" s="386" t="s">
        <v>152</v>
      </c>
      <c r="B12" s="387"/>
      <c r="C12" s="24">
        <v>0</v>
      </c>
      <c r="D12" s="24">
        <v>0</v>
      </c>
      <c r="E12" s="24">
        <v>5750000</v>
      </c>
      <c r="F12" s="24">
        <v>0</v>
      </c>
      <c r="G12" s="24">
        <v>3900000</v>
      </c>
      <c r="H12" s="24">
        <v>8500000</v>
      </c>
      <c r="I12" s="386" t="s">
        <v>152</v>
      </c>
      <c r="J12" s="387"/>
      <c r="K12" s="24">
        <v>0</v>
      </c>
      <c r="L12" s="24">
        <v>0</v>
      </c>
      <c r="M12" s="24">
        <v>0</v>
      </c>
      <c r="N12" s="24">
        <f t="shared" si="0"/>
        <v>18150000</v>
      </c>
    </row>
    <row r="13" spans="1:16" ht="12.75" x14ac:dyDescent="0.25">
      <c r="A13" s="384" t="s">
        <v>155</v>
      </c>
      <c r="B13" s="385"/>
      <c r="C13" s="64"/>
      <c r="D13" s="64"/>
      <c r="E13" s="64"/>
      <c r="F13" s="64"/>
      <c r="G13" s="64"/>
      <c r="H13" s="64"/>
      <c r="I13" s="384" t="s">
        <v>155</v>
      </c>
      <c r="J13" s="385"/>
      <c r="K13" s="64"/>
      <c r="L13" s="64"/>
      <c r="M13" s="64"/>
      <c r="N13" s="64">
        <f t="shared" si="0"/>
        <v>0</v>
      </c>
    </row>
    <row r="14" spans="1:16" ht="12.75" x14ac:dyDescent="0.25">
      <c r="A14" s="384" t="s">
        <v>154</v>
      </c>
      <c r="B14" s="385"/>
      <c r="C14" s="64">
        <v>0</v>
      </c>
      <c r="D14" s="64">
        <v>23754638</v>
      </c>
      <c r="E14" s="64">
        <v>18589787</v>
      </c>
      <c r="F14" s="64">
        <v>0</v>
      </c>
      <c r="G14" s="64">
        <v>8076847</v>
      </c>
      <c r="H14" s="64">
        <v>10228222</v>
      </c>
      <c r="I14" s="384" t="s">
        <v>154</v>
      </c>
      <c r="J14" s="385"/>
      <c r="K14" s="64">
        <v>0</v>
      </c>
      <c r="L14" s="64">
        <v>0</v>
      </c>
      <c r="M14" s="64">
        <v>0</v>
      </c>
      <c r="N14" s="64">
        <f t="shared" si="0"/>
        <v>60649494</v>
      </c>
    </row>
    <row r="15" spans="1:16" x14ac:dyDescent="0.25">
      <c r="A15" s="76" t="s">
        <v>153</v>
      </c>
      <c r="B15" s="75"/>
      <c r="C15" s="74"/>
      <c r="D15" s="74"/>
      <c r="E15" s="74"/>
      <c r="F15" s="74"/>
      <c r="G15" s="74"/>
      <c r="H15" s="74"/>
      <c r="I15" s="76" t="s">
        <v>153</v>
      </c>
      <c r="J15" s="75"/>
      <c r="K15" s="74"/>
      <c r="L15" s="74"/>
      <c r="M15" s="74"/>
      <c r="N15" s="74">
        <f t="shared" si="0"/>
        <v>0</v>
      </c>
    </row>
    <row r="16" spans="1:16" ht="12.75" x14ac:dyDescent="0.25">
      <c r="A16" s="374" t="s">
        <v>79</v>
      </c>
      <c r="B16" s="375"/>
      <c r="C16" s="12">
        <v>0</v>
      </c>
      <c r="D16" s="12">
        <v>178288000</v>
      </c>
      <c r="E16" s="12">
        <v>63878000</v>
      </c>
      <c r="F16" s="12">
        <v>0</v>
      </c>
      <c r="G16" s="12">
        <v>0</v>
      </c>
      <c r="H16" s="12">
        <v>0</v>
      </c>
      <c r="I16" s="374" t="s">
        <v>79</v>
      </c>
      <c r="J16" s="375"/>
      <c r="K16" s="12">
        <v>0</v>
      </c>
      <c r="L16" s="12">
        <v>0</v>
      </c>
      <c r="M16" s="12">
        <v>0</v>
      </c>
      <c r="N16" s="12">
        <f t="shared" si="0"/>
        <v>242166000</v>
      </c>
    </row>
    <row r="17" spans="1:14" ht="12.75" x14ac:dyDescent="0.25">
      <c r="A17" s="386" t="s">
        <v>122</v>
      </c>
      <c r="B17" s="387"/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386" t="s">
        <v>122</v>
      </c>
      <c r="J17" s="387"/>
      <c r="K17" s="24">
        <v>0</v>
      </c>
      <c r="L17" s="24">
        <v>0</v>
      </c>
      <c r="M17" s="24">
        <v>0</v>
      </c>
      <c r="N17" s="24">
        <f t="shared" si="0"/>
        <v>0</v>
      </c>
    </row>
    <row r="18" spans="1:14" ht="12.75" x14ac:dyDescent="0.25">
      <c r="A18" s="386" t="s">
        <v>731</v>
      </c>
      <c r="B18" s="387"/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386" t="s">
        <v>731</v>
      </c>
      <c r="J18" s="387"/>
      <c r="K18" s="24">
        <v>0</v>
      </c>
      <c r="L18" s="24">
        <v>0</v>
      </c>
      <c r="M18" s="24">
        <v>0</v>
      </c>
      <c r="N18" s="24">
        <f t="shared" si="0"/>
        <v>0</v>
      </c>
    </row>
    <row r="19" spans="1:14" ht="12.75" x14ac:dyDescent="0.25">
      <c r="A19" s="386" t="s">
        <v>152</v>
      </c>
      <c r="B19" s="387"/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386" t="s">
        <v>152</v>
      </c>
      <c r="J19" s="387"/>
      <c r="K19" s="24">
        <v>0</v>
      </c>
      <c r="L19" s="24">
        <v>0</v>
      </c>
      <c r="M19" s="24">
        <v>0</v>
      </c>
      <c r="N19" s="24">
        <f t="shared" si="0"/>
        <v>0</v>
      </c>
    </row>
    <row r="20" spans="1:14" x14ac:dyDescent="0.25">
      <c r="A20" s="76"/>
      <c r="B20" s="75"/>
      <c r="C20" s="74"/>
      <c r="D20" s="74"/>
      <c r="E20" s="74"/>
      <c r="F20" s="74"/>
      <c r="G20" s="74"/>
      <c r="H20" s="74"/>
      <c r="I20" s="76"/>
      <c r="J20" s="75"/>
      <c r="K20" s="74"/>
      <c r="L20" s="74"/>
      <c r="M20" s="74"/>
      <c r="N20" s="74">
        <f t="shared" si="0"/>
        <v>0</v>
      </c>
    </row>
    <row r="21" spans="1:14" x14ac:dyDescent="0.25">
      <c r="A21" s="76" t="s">
        <v>151</v>
      </c>
      <c r="B21" s="75"/>
      <c r="C21" s="74"/>
      <c r="D21" s="74"/>
      <c r="E21" s="74"/>
      <c r="F21" s="74"/>
      <c r="G21" s="74"/>
      <c r="H21" s="74"/>
      <c r="I21" s="76" t="s">
        <v>151</v>
      </c>
      <c r="J21" s="75"/>
      <c r="K21" s="74"/>
      <c r="L21" s="74"/>
      <c r="M21" s="74"/>
      <c r="N21" s="74">
        <f t="shared" si="0"/>
        <v>0</v>
      </c>
    </row>
    <row r="22" spans="1:14" ht="12.75" x14ac:dyDescent="0.25">
      <c r="A22" s="374" t="s">
        <v>80</v>
      </c>
      <c r="B22" s="375"/>
      <c r="C22" s="12">
        <v>0</v>
      </c>
      <c r="D22" s="12">
        <v>247114638</v>
      </c>
      <c r="E22" s="12">
        <v>153445787</v>
      </c>
      <c r="F22" s="12">
        <v>34000000</v>
      </c>
      <c r="G22" s="12">
        <v>14876847</v>
      </c>
      <c r="H22" s="12">
        <v>34661822</v>
      </c>
      <c r="I22" s="374" t="s">
        <v>80</v>
      </c>
      <c r="J22" s="375"/>
      <c r="K22" s="12">
        <v>0</v>
      </c>
      <c r="L22" s="12">
        <v>0</v>
      </c>
      <c r="M22" s="12">
        <v>0</v>
      </c>
      <c r="N22" s="12">
        <f t="shared" si="0"/>
        <v>484099094</v>
      </c>
    </row>
    <row r="23" spans="1:14" x14ac:dyDescent="0.25">
      <c r="A23" s="73">
        <v>628</v>
      </c>
      <c r="B23" s="72" t="s">
        <v>147</v>
      </c>
      <c r="C23" s="64">
        <v>0</v>
      </c>
      <c r="D23" s="64">
        <v>0</v>
      </c>
      <c r="E23" s="64">
        <v>1515902</v>
      </c>
      <c r="F23" s="64">
        <v>0</v>
      </c>
      <c r="G23" s="64">
        <v>0</v>
      </c>
      <c r="H23" s="64">
        <v>0</v>
      </c>
      <c r="I23" s="73">
        <v>628</v>
      </c>
      <c r="J23" s="72" t="s">
        <v>147</v>
      </c>
      <c r="K23" s="64">
        <v>0</v>
      </c>
      <c r="L23" s="64">
        <v>0</v>
      </c>
      <c r="M23" s="64">
        <v>0</v>
      </c>
      <c r="N23" s="64">
        <f t="shared" si="0"/>
        <v>1515902</v>
      </c>
    </row>
    <row r="24" spans="1:14" x14ac:dyDescent="0.25">
      <c r="A24" s="73">
        <v>651</v>
      </c>
      <c r="B24" s="72" t="s">
        <v>138</v>
      </c>
      <c r="C24" s="64">
        <v>0</v>
      </c>
      <c r="D24" s="64">
        <v>246614638</v>
      </c>
      <c r="E24" s="64">
        <v>120442600</v>
      </c>
      <c r="F24" s="64">
        <v>34000000</v>
      </c>
      <c r="G24" s="64">
        <v>14876847</v>
      </c>
      <c r="H24" s="64">
        <v>18449950</v>
      </c>
      <c r="I24" s="73">
        <v>651</v>
      </c>
      <c r="J24" s="72" t="s">
        <v>138</v>
      </c>
      <c r="K24" s="64">
        <v>0</v>
      </c>
      <c r="L24" s="64">
        <v>0</v>
      </c>
      <c r="M24" s="64">
        <v>0</v>
      </c>
      <c r="N24" s="64">
        <f t="shared" si="0"/>
        <v>434384035</v>
      </c>
    </row>
    <row r="25" spans="1:14" x14ac:dyDescent="0.25">
      <c r="A25" s="73">
        <v>652</v>
      </c>
      <c r="B25" s="72" t="s">
        <v>210</v>
      </c>
      <c r="C25" s="64">
        <v>0</v>
      </c>
      <c r="D25" s="64">
        <v>0</v>
      </c>
      <c r="E25" s="64">
        <v>28257323</v>
      </c>
      <c r="F25" s="64">
        <v>0</v>
      </c>
      <c r="G25" s="64">
        <v>0</v>
      </c>
      <c r="H25" s="64">
        <v>16211872</v>
      </c>
      <c r="I25" s="73">
        <v>652</v>
      </c>
      <c r="J25" s="72" t="s">
        <v>210</v>
      </c>
      <c r="K25" s="64">
        <v>0</v>
      </c>
      <c r="L25" s="64">
        <v>0</v>
      </c>
      <c r="M25" s="64">
        <v>0</v>
      </c>
      <c r="N25" s="64">
        <f t="shared" si="0"/>
        <v>44469195</v>
      </c>
    </row>
    <row r="26" spans="1:14" x14ac:dyDescent="0.25">
      <c r="A26" s="73">
        <v>656</v>
      </c>
      <c r="B26" s="72" t="s">
        <v>129</v>
      </c>
      <c r="C26" s="64">
        <v>0</v>
      </c>
      <c r="D26" s="64">
        <v>0</v>
      </c>
      <c r="E26" s="64">
        <v>729962</v>
      </c>
      <c r="F26" s="64">
        <v>0</v>
      </c>
      <c r="G26" s="64">
        <v>0</v>
      </c>
      <c r="H26" s="64">
        <v>0</v>
      </c>
      <c r="I26" s="73">
        <v>656</v>
      </c>
      <c r="J26" s="72" t="s">
        <v>129</v>
      </c>
      <c r="K26" s="64">
        <v>0</v>
      </c>
      <c r="L26" s="64">
        <v>0</v>
      </c>
      <c r="M26" s="64">
        <v>0</v>
      </c>
      <c r="N26" s="64">
        <f t="shared" si="0"/>
        <v>729962</v>
      </c>
    </row>
    <row r="27" spans="1:14" x14ac:dyDescent="0.25">
      <c r="A27" s="73">
        <v>657</v>
      </c>
      <c r="B27" s="72" t="s">
        <v>209</v>
      </c>
      <c r="C27" s="64">
        <v>0</v>
      </c>
      <c r="D27" s="64">
        <v>500000</v>
      </c>
      <c r="E27" s="64">
        <v>2500000</v>
      </c>
      <c r="F27" s="64">
        <v>0</v>
      </c>
      <c r="G27" s="64">
        <v>0</v>
      </c>
      <c r="H27" s="64">
        <v>0</v>
      </c>
      <c r="I27" s="73">
        <v>657</v>
      </c>
      <c r="J27" s="72" t="s">
        <v>209</v>
      </c>
      <c r="K27" s="64">
        <v>0</v>
      </c>
      <c r="L27" s="64">
        <v>0</v>
      </c>
      <c r="M27" s="64">
        <v>0</v>
      </c>
      <c r="N27" s="64">
        <f t="shared" si="0"/>
        <v>3000000</v>
      </c>
    </row>
    <row r="28" spans="1:14" x14ac:dyDescent="0.25">
      <c r="A28" s="73"/>
      <c r="B28" s="72"/>
      <c r="C28" s="64"/>
      <c r="D28" s="64"/>
      <c r="E28" s="64"/>
      <c r="F28" s="64"/>
      <c r="G28" s="64"/>
      <c r="H28" s="64"/>
      <c r="I28" s="73"/>
      <c r="J28" s="72"/>
      <c r="K28" s="64"/>
      <c r="L28" s="64"/>
      <c r="M28" s="64"/>
      <c r="N28" s="64">
        <f t="shared" si="0"/>
        <v>0</v>
      </c>
    </row>
    <row r="29" spans="1:14" ht="12.75" x14ac:dyDescent="0.25">
      <c r="A29" s="386" t="s">
        <v>78</v>
      </c>
      <c r="B29" s="387"/>
      <c r="C29" s="24">
        <v>0</v>
      </c>
      <c r="D29" s="24">
        <v>178288000</v>
      </c>
      <c r="E29" s="24">
        <v>63878000</v>
      </c>
      <c r="F29" s="24">
        <v>0</v>
      </c>
      <c r="G29" s="24">
        <v>0</v>
      </c>
      <c r="H29" s="24">
        <v>0</v>
      </c>
      <c r="I29" s="386" t="s">
        <v>78</v>
      </c>
      <c r="J29" s="387"/>
      <c r="K29" s="24">
        <v>0</v>
      </c>
      <c r="L29" s="24">
        <v>0</v>
      </c>
      <c r="M29" s="24">
        <v>0</v>
      </c>
      <c r="N29" s="24">
        <f t="shared" si="0"/>
        <v>242166000</v>
      </c>
    </row>
    <row r="30" spans="1:14" x14ac:dyDescent="0.25">
      <c r="A30" s="73">
        <v>747</v>
      </c>
      <c r="B30" s="72" t="s">
        <v>129</v>
      </c>
      <c r="C30" s="64">
        <v>0</v>
      </c>
      <c r="D30" s="64">
        <v>178288000</v>
      </c>
      <c r="E30" s="64">
        <v>43878000</v>
      </c>
      <c r="F30" s="64">
        <v>0</v>
      </c>
      <c r="G30" s="64">
        <v>0</v>
      </c>
      <c r="H30" s="64">
        <v>0</v>
      </c>
      <c r="I30" s="73">
        <v>747</v>
      </c>
      <c r="J30" s="72" t="s">
        <v>129</v>
      </c>
      <c r="K30" s="64">
        <v>0</v>
      </c>
      <c r="L30" s="64">
        <v>0</v>
      </c>
      <c r="M30" s="64">
        <v>0</v>
      </c>
      <c r="N30" s="64">
        <f t="shared" si="0"/>
        <v>222166000</v>
      </c>
    </row>
    <row r="31" spans="1:14" ht="18" x14ac:dyDescent="0.25">
      <c r="A31" s="73">
        <v>771</v>
      </c>
      <c r="B31" s="72" t="s">
        <v>208</v>
      </c>
      <c r="C31" s="64">
        <v>0</v>
      </c>
      <c r="D31" s="64">
        <v>0</v>
      </c>
      <c r="E31" s="64">
        <v>20000000</v>
      </c>
      <c r="F31" s="64">
        <v>0</v>
      </c>
      <c r="G31" s="64">
        <v>0</v>
      </c>
      <c r="H31" s="64">
        <v>0</v>
      </c>
      <c r="I31" s="73">
        <v>771</v>
      </c>
      <c r="J31" s="72" t="s">
        <v>208</v>
      </c>
      <c r="K31" s="64">
        <v>0</v>
      </c>
      <c r="L31" s="64">
        <v>0</v>
      </c>
      <c r="M31" s="64">
        <v>0</v>
      </c>
      <c r="N31" s="64">
        <f t="shared" si="0"/>
        <v>20000000</v>
      </c>
    </row>
    <row r="32" spans="1:14" ht="9.9499999999999993" customHeight="1" x14ac:dyDescent="0.25">
      <c r="A32" s="9" t="s">
        <v>133</v>
      </c>
      <c r="B32" s="10"/>
      <c r="C32" s="9"/>
      <c r="D32" s="9"/>
      <c r="E32" s="9"/>
      <c r="F32" s="9"/>
    </row>
    <row r="33" spans="1:6" ht="9.9499999999999993" customHeight="1" x14ac:dyDescent="0.25">
      <c r="A33" s="9"/>
      <c r="B33" s="10"/>
      <c r="C33" s="9"/>
      <c r="D33" s="9"/>
      <c r="E33" s="9"/>
      <c r="F33" s="9"/>
    </row>
  </sheetData>
  <mergeCells count="32">
    <mergeCell ref="A29:B29"/>
    <mergeCell ref="A22:B22"/>
    <mergeCell ref="A19:B19"/>
    <mergeCell ref="A18:B18"/>
    <mergeCell ref="A17:B17"/>
    <mergeCell ref="A16:B16"/>
    <mergeCell ref="A14:B14"/>
    <mergeCell ref="A13:B13"/>
    <mergeCell ref="A12:B12"/>
    <mergeCell ref="A11:B11"/>
    <mergeCell ref="I18:J18"/>
    <mergeCell ref="I19:J19"/>
    <mergeCell ref="I22:J22"/>
    <mergeCell ref="I29:J29"/>
    <mergeCell ref="A5:F5"/>
    <mergeCell ref="I5:N5"/>
    <mergeCell ref="I12:J12"/>
    <mergeCell ref="I13:J13"/>
    <mergeCell ref="I14:J14"/>
    <mergeCell ref="I16:J16"/>
    <mergeCell ref="I17:J17"/>
    <mergeCell ref="A10:B10"/>
    <mergeCell ref="A9:B9"/>
    <mergeCell ref="I9:J9"/>
    <mergeCell ref="I10:J10"/>
    <mergeCell ref="I11:J11"/>
    <mergeCell ref="A1:G1"/>
    <mergeCell ref="A2:G2"/>
    <mergeCell ref="A3:G3"/>
    <mergeCell ref="I1:O1"/>
    <mergeCell ref="I2:O2"/>
    <mergeCell ref="I3:O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42" pageOrder="overThenDown" orientation="landscape" useFirstPageNumber="1" r:id="rId1"/>
  <headerFooter>
    <oddFooter>&amp;CPage &amp;P</oddFooter>
  </headerFooter>
  <colBreaks count="1" manualBreakCount="1">
    <brk id="8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workbookViewId="0">
      <selection activeCell="A18" activeCellId="1" sqref="A11:B11 A18:B18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256" width="15.7109375" style="1" customWidth="1"/>
    <col min="257" max="16384" width="11.42578125" style="1"/>
  </cols>
  <sheetData>
    <row r="1" spans="1:8" s="80" customFormat="1" ht="12.75" x14ac:dyDescent="0.25">
      <c r="A1" s="376" t="s">
        <v>120</v>
      </c>
      <c r="B1" s="377"/>
      <c r="C1" s="377"/>
      <c r="D1" s="377"/>
      <c r="E1" s="377"/>
      <c r="F1" s="377"/>
      <c r="G1" s="377"/>
      <c r="H1" s="68" t="s">
        <v>119</v>
      </c>
    </row>
    <row r="2" spans="1:8" s="80" customFormat="1" ht="12.75" x14ac:dyDescent="0.25">
      <c r="A2" s="378" t="s">
        <v>175</v>
      </c>
      <c r="B2" s="379"/>
      <c r="C2" s="379"/>
      <c r="D2" s="379"/>
      <c r="E2" s="379"/>
      <c r="F2" s="379"/>
      <c r="G2" s="379"/>
      <c r="H2" s="8" t="s">
        <v>207</v>
      </c>
    </row>
    <row r="3" spans="1:8" s="80" customFormat="1" ht="12.75" x14ac:dyDescent="0.25">
      <c r="A3" s="380" t="s">
        <v>173</v>
      </c>
      <c r="B3" s="381"/>
      <c r="C3" s="381"/>
      <c r="D3" s="381"/>
      <c r="E3" s="381"/>
      <c r="F3" s="381"/>
      <c r="G3" s="381"/>
      <c r="H3" s="28"/>
    </row>
    <row r="4" spans="1:8" s="80" customFormat="1" x14ac:dyDescent="0.25"/>
    <row r="5" spans="1:8" s="80" customFormat="1" ht="12.75" x14ac:dyDescent="0.25">
      <c r="A5" s="382" t="s">
        <v>206</v>
      </c>
      <c r="B5" s="383"/>
      <c r="C5" s="383"/>
      <c r="D5" s="383"/>
      <c r="E5" s="383"/>
      <c r="F5" s="383"/>
      <c r="G5" s="87" t="s">
        <v>170</v>
      </c>
      <c r="H5" s="86">
        <v>0</v>
      </c>
    </row>
    <row r="6" spans="1:8" s="77" customFormat="1" ht="9" x14ac:dyDescent="0.25">
      <c r="A6" s="79" t="s">
        <v>169</v>
      </c>
      <c r="B6" s="79"/>
      <c r="C6" s="79">
        <v>0</v>
      </c>
      <c r="D6" s="79">
        <v>1</v>
      </c>
      <c r="E6" s="79">
        <v>2</v>
      </c>
      <c r="F6" s="79">
        <v>3</v>
      </c>
      <c r="G6" s="85">
        <v>8</v>
      </c>
      <c r="H6" s="85" t="s">
        <v>94</v>
      </c>
    </row>
    <row r="7" spans="1:8" s="77" customFormat="1" ht="36" x14ac:dyDescent="0.25">
      <c r="A7" s="78" t="s">
        <v>162</v>
      </c>
      <c r="B7" s="78" t="s">
        <v>0</v>
      </c>
      <c r="C7" s="78" t="s">
        <v>168</v>
      </c>
      <c r="D7" s="78" t="s">
        <v>205</v>
      </c>
      <c r="E7" s="78" t="s">
        <v>204</v>
      </c>
      <c r="F7" s="78" t="s">
        <v>203</v>
      </c>
      <c r="G7" s="78" t="s">
        <v>181</v>
      </c>
      <c r="H7" s="78" t="s">
        <v>157</v>
      </c>
    </row>
    <row r="8" spans="1:8" x14ac:dyDescent="0.25">
      <c r="A8" s="76" t="s">
        <v>156</v>
      </c>
      <c r="B8" s="75"/>
      <c r="C8" s="74"/>
      <c r="D8" s="74"/>
      <c r="E8" s="74"/>
      <c r="F8" s="74"/>
      <c r="G8" s="74"/>
      <c r="H8" s="74">
        <f t="shared" ref="H8:H33" si="0">SUM(C8:G8)</f>
        <v>0</v>
      </c>
    </row>
    <row r="9" spans="1:8" ht="12.75" x14ac:dyDescent="0.25">
      <c r="A9" s="374" t="s">
        <v>79</v>
      </c>
      <c r="B9" s="375"/>
      <c r="C9" s="12">
        <v>53044527</v>
      </c>
      <c r="D9" s="12">
        <v>0</v>
      </c>
      <c r="E9" s="12">
        <v>0</v>
      </c>
      <c r="F9" s="12">
        <v>0</v>
      </c>
      <c r="G9" s="12">
        <v>0</v>
      </c>
      <c r="H9" s="12">
        <f t="shared" si="0"/>
        <v>53044527</v>
      </c>
    </row>
    <row r="10" spans="1:8" ht="12.75" x14ac:dyDescent="0.25">
      <c r="A10" s="386" t="s">
        <v>122</v>
      </c>
      <c r="B10" s="387"/>
      <c r="C10" s="24">
        <v>8804729</v>
      </c>
      <c r="D10" s="24">
        <v>0</v>
      </c>
      <c r="E10" s="24">
        <v>0</v>
      </c>
      <c r="F10" s="24">
        <v>0</v>
      </c>
      <c r="G10" s="24">
        <v>0</v>
      </c>
      <c r="H10" s="24">
        <f t="shared" si="0"/>
        <v>8804729</v>
      </c>
    </row>
    <row r="11" spans="1:8" ht="12.75" x14ac:dyDescent="0.25">
      <c r="A11" s="386" t="s">
        <v>731</v>
      </c>
      <c r="B11" s="387"/>
      <c r="C11" s="24">
        <v>1452623</v>
      </c>
      <c r="D11" s="24">
        <v>0</v>
      </c>
      <c r="E11" s="24">
        <v>0</v>
      </c>
      <c r="F11" s="24">
        <v>0</v>
      </c>
      <c r="G11" s="24">
        <v>0</v>
      </c>
      <c r="H11" s="24">
        <f t="shared" si="0"/>
        <v>1452623</v>
      </c>
    </row>
    <row r="12" spans="1:8" ht="12.75" x14ac:dyDescent="0.25">
      <c r="A12" s="386" t="s">
        <v>152</v>
      </c>
      <c r="B12" s="387"/>
      <c r="C12" s="24">
        <v>1452623</v>
      </c>
      <c r="D12" s="24">
        <v>0</v>
      </c>
      <c r="E12" s="24">
        <v>0</v>
      </c>
      <c r="F12" s="24">
        <v>0</v>
      </c>
      <c r="G12" s="24">
        <v>0</v>
      </c>
      <c r="H12" s="24">
        <f t="shared" si="0"/>
        <v>1452623</v>
      </c>
    </row>
    <row r="13" spans="1:8" ht="12.75" x14ac:dyDescent="0.25">
      <c r="A13" s="384" t="s">
        <v>155</v>
      </c>
      <c r="B13" s="385"/>
      <c r="C13" s="64"/>
      <c r="D13" s="64"/>
      <c r="E13" s="64"/>
      <c r="F13" s="64"/>
      <c r="G13" s="64"/>
      <c r="H13" s="64">
        <f t="shared" si="0"/>
        <v>0</v>
      </c>
    </row>
    <row r="14" spans="1:8" ht="12.75" x14ac:dyDescent="0.25">
      <c r="A14" s="384" t="s">
        <v>154</v>
      </c>
      <c r="B14" s="385"/>
      <c r="C14" s="64">
        <v>10257352</v>
      </c>
      <c r="D14" s="64">
        <v>0</v>
      </c>
      <c r="E14" s="64">
        <v>0</v>
      </c>
      <c r="F14" s="64">
        <v>0</v>
      </c>
      <c r="G14" s="64">
        <v>0</v>
      </c>
      <c r="H14" s="64">
        <f t="shared" si="0"/>
        <v>10257352</v>
      </c>
    </row>
    <row r="15" spans="1:8" x14ac:dyDescent="0.25">
      <c r="A15" s="76" t="s">
        <v>153</v>
      </c>
      <c r="B15" s="75"/>
      <c r="C15" s="74"/>
      <c r="D15" s="74"/>
      <c r="E15" s="74"/>
      <c r="F15" s="74"/>
      <c r="G15" s="74"/>
      <c r="H15" s="74">
        <f t="shared" si="0"/>
        <v>0</v>
      </c>
    </row>
    <row r="16" spans="1:8" ht="12.75" x14ac:dyDescent="0.25">
      <c r="A16" s="374" t="s">
        <v>79</v>
      </c>
      <c r="B16" s="375"/>
      <c r="C16" s="12">
        <v>7159045</v>
      </c>
      <c r="D16" s="12">
        <v>0</v>
      </c>
      <c r="E16" s="12">
        <v>0</v>
      </c>
      <c r="F16" s="12">
        <v>0</v>
      </c>
      <c r="G16" s="12">
        <v>0</v>
      </c>
      <c r="H16" s="12">
        <f t="shared" si="0"/>
        <v>7159045</v>
      </c>
    </row>
    <row r="17" spans="1:8" ht="12.75" x14ac:dyDescent="0.25">
      <c r="A17" s="386" t="s">
        <v>122</v>
      </c>
      <c r="B17" s="387"/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f t="shared" si="0"/>
        <v>0</v>
      </c>
    </row>
    <row r="18" spans="1:8" ht="12.75" x14ac:dyDescent="0.25">
      <c r="A18" s="386" t="s">
        <v>731</v>
      </c>
      <c r="B18" s="387"/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f t="shared" si="0"/>
        <v>0</v>
      </c>
    </row>
    <row r="19" spans="1:8" ht="12.75" x14ac:dyDescent="0.25">
      <c r="A19" s="386" t="s">
        <v>152</v>
      </c>
      <c r="B19" s="387"/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f t="shared" si="0"/>
        <v>0</v>
      </c>
    </row>
    <row r="20" spans="1:8" x14ac:dyDescent="0.25">
      <c r="A20" s="76"/>
      <c r="B20" s="75"/>
      <c r="C20" s="74"/>
      <c r="D20" s="74"/>
      <c r="E20" s="74"/>
      <c r="F20" s="74"/>
      <c r="G20" s="74"/>
      <c r="H20" s="74">
        <f t="shared" si="0"/>
        <v>0</v>
      </c>
    </row>
    <row r="21" spans="1:8" x14ac:dyDescent="0.25">
      <c r="A21" s="76" t="s">
        <v>151</v>
      </c>
      <c r="B21" s="75"/>
      <c r="C21" s="74"/>
      <c r="D21" s="74"/>
      <c r="E21" s="74"/>
      <c r="F21" s="74"/>
      <c r="G21" s="74"/>
      <c r="H21" s="74">
        <f t="shared" si="0"/>
        <v>0</v>
      </c>
    </row>
    <row r="22" spans="1:8" ht="12.75" x14ac:dyDescent="0.25">
      <c r="A22" s="374" t="s">
        <v>80</v>
      </c>
      <c r="B22" s="375"/>
      <c r="C22" s="12">
        <v>63301879</v>
      </c>
      <c r="D22" s="12">
        <v>0</v>
      </c>
      <c r="E22" s="12">
        <v>0</v>
      </c>
      <c r="F22" s="12">
        <v>0</v>
      </c>
      <c r="G22" s="12">
        <v>0</v>
      </c>
      <c r="H22" s="12">
        <f t="shared" si="0"/>
        <v>63301879</v>
      </c>
    </row>
    <row r="23" spans="1:8" ht="18" x14ac:dyDescent="0.25">
      <c r="A23" s="73">
        <v>606</v>
      </c>
      <c r="B23" s="72" t="s">
        <v>150</v>
      </c>
      <c r="C23" s="64">
        <v>3663260</v>
      </c>
      <c r="D23" s="64">
        <v>0</v>
      </c>
      <c r="E23" s="64">
        <v>0</v>
      </c>
      <c r="F23" s="64">
        <v>0</v>
      </c>
      <c r="G23" s="64">
        <v>0</v>
      </c>
      <c r="H23" s="64">
        <f t="shared" si="0"/>
        <v>3663260</v>
      </c>
    </row>
    <row r="24" spans="1:8" x14ac:dyDescent="0.25">
      <c r="A24" s="73">
        <v>613</v>
      </c>
      <c r="B24" s="72" t="s">
        <v>149</v>
      </c>
      <c r="C24" s="64">
        <v>4387694</v>
      </c>
      <c r="D24" s="64">
        <v>0</v>
      </c>
      <c r="E24" s="64">
        <v>0</v>
      </c>
      <c r="F24" s="64">
        <v>0</v>
      </c>
      <c r="G24" s="64">
        <v>0</v>
      </c>
      <c r="H24" s="64">
        <f t="shared" si="0"/>
        <v>4387694</v>
      </c>
    </row>
    <row r="25" spans="1:8" x14ac:dyDescent="0.25">
      <c r="A25" s="73">
        <v>615</v>
      </c>
      <c r="B25" s="72" t="s">
        <v>148</v>
      </c>
      <c r="C25" s="64">
        <v>678000</v>
      </c>
      <c r="D25" s="64">
        <v>0</v>
      </c>
      <c r="E25" s="64">
        <v>0</v>
      </c>
      <c r="F25" s="64">
        <v>0</v>
      </c>
      <c r="G25" s="64">
        <v>0</v>
      </c>
      <c r="H25" s="64">
        <f t="shared" si="0"/>
        <v>678000</v>
      </c>
    </row>
    <row r="26" spans="1:8" ht="18" x14ac:dyDescent="0.25">
      <c r="A26" s="73">
        <v>624</v>
      </c>
      <c r="B26" s="72" t="s">
        <v>144</v>
      </c>
      <c r="C26" s="64">
        <v>14588774</v>
      </c>
      <c r="D26" s="64">
        <v>0</v>
      </c>
      <c r="E26" s="64">
        <v>0</v>
      </c>
      <c r="F26" s="64">
        <v>0</v>
      </c>
      <c r="G26" s="64">
        <v>0</v>
      </c>
      <c r="H26" s="64">
        <f t="shared" si="0"/>
        <v>14588774</v>
      </c>
    </row>
    <row r="27" spans="1:8" ht="18" x14ac:dyDescent="0.25">
      <c r="A27" s="73">
        <v>626</v>
      </c>
      <c r="B27" s="72" t="s">
        <v>142</v>
      </c>
      <c r="C27" s="64">
        <v>2290000</v>
      </c>
      <c r="D27" s="64">
        <v>0</v>
      </c>
      <c r="E27" s="64">
        <v>0</v>
      </c>
      <c r="F27" s="64">
        <v>0</v>
      </c>
      <c r="G27" s="64">
        <v>0</v>
      </c>
      <c r="H27" s="64">
        <f t="shared" si="0"/>
        <v>2290000</v>
      </c>
    </row>
    <row r="28" spans="1:8" x14ac:dyDescent="0.25">
      <c r="A28" s="73">
        <v>641</v>
      </c>
      <c r="B28" s="72" t="s">
        <v>140</v>
      </c>
      <c r="C28" s="64">
        <v>30545852</v>
      </c>
      <c r="D28" s="64">
        <v>0</v>
      </c>
      <c r="E28" s="64">
        <v>0</v>
      </c>
      <c r="F28" s="64">
        <v>0</v>
      </c>
      <c r="G28" s="64">
        <v>0</v>
      </c>
      <c r="H28" s="64">
        <f t="shared" si="0"/>
        <v>30545852</v>
      </c>
    </row>
    <row r="29" spans="1:8" ht="18" x14ac:dyDescent="0.25">
      <c r="A29" s="73">
        <v>645</v>
      </c>
      <c r="B29" s="72" t="s">
        <v>139</v>
      </c>
      <c r="C29" s="64">
        <v>5773299</v>
      </c>
      <c r="D29" s="64">
        <v>0</v>
      </c>
      <c r="E29" s="64">
        <v>0</v>
      </c>
      <c r="F29" s="64">
        <v>0</v>
      </c>
      <c r="G29" s="64">
        <v>0</v>
      </c>
      <c r="H29" s="64">
        <f t="shared" si="0"/>
        <v>5773299</v>
      </c>
    </row>
    <row r="30" spans="1:8" x14ac:dyDescent="0.25">
      <c r="A30" s="73">
        <v>678</v>
      </c>
      <c r="B30" s="72" t="s">
        <v>135</v>
      </c>
      <c r="C30" s="64">
        <v>1375000</v>
      </c>
      <c r="D30" s="64">
        <v>0</v>
      </c>
      <c r="E30" s="64">
        <v>0</v>
      </c>
      <c r="F30" s="64">
        <v>0</v>
      </c>
      <c r="G30" s="64">
        <v>0</v>
      </c>
      <c r="H30" s="64">
        <f t="shared" si="0"/>
        <v>1375000</v>
      </c>
    </row>
    <row r="31" spans="1:8" x14ac:dyDescent="0.25">
      <c r="A31" s="73"/>
      <c r="B31" s="72"/>
      <c r="C31" s="64"/>
      <c r="D31" s="64"/>
      <c r="E31" s="64"/>
      <c r="F31" s="64"/>
      <c r="G31" s="64"/>
      <c r="H31" s="64">
        <f t="shared" si="0"/>
        <v>0</v>
      </c>
    </row>
    <row r="32" spans="1:8" ht="12.75" x14ac:dyDescent="0.25">
      <c r="A32" s="386" t="s">
        <v>78</v>
      </c>
      <c r="B32" s="387"/>
      <c r="C32" s="24">
        <v>7159045</v>
      </c>
      <c r="D32" s="24">
        <v>0</v>
      </c>
      <c r="E32" s="24">
        <v>0</v>
      </c>
      <c r="F32" s="24">
        <v>0</v>
      </c>
      <c r="G32" s="24">
        <v>0</v>
      </c>
      <c r="H32" s="24">
        <f t="shared" si="0"/>
        <v>7159045</v>
      </c>
    </row>
    <row r="33" spans="1:8" x14ac:dyDescent="0.25">
      <c r="A33" s="73">
        <v>747</v>
      </c>
      <c r="B33" s="72" t="s">
        <v>129</v>
      </c>
      <c r="C33" s="64">
        <v>7159045</v>
      </c>
      <c r="D33" s="64">
        <v>0</v>
      </c>
      <c r="E33" s="64">
        <v>0</v>
      </c>
      <c r="F33" s="64">
        <v>0</v>
      </c>
      <c r="G33" s="64">
        <v>0</v>
      </c>
      <c r="H33" s="64">
        <f t="shared" si="0"/>
        <v>7159045</v>
      </c>
    </row>
    <row r="34" spans="1:8" ht="9.9499999999999993" customHeight="1" x14ac:dyDescent="0.25">
      <c r="A34" s="9" t="s">
        <v>133</v>
      </c>
      <c r="B34" s="10"/>
      <c r="C34" s="9"/>
      <c r="D34" s="9"/>
      <c r="E34" s="9"/>
      <c r="F34" s="9"/>
    </row>
    <row r="35" spans="1:8" ht="9.9499999999999993" customHeight="1" x14ac:dyDescent="0.25">
      <c r="A35" s="9"/>
      <c r="B35" s="10"/>
      <c r="C35" s="9"/>
      <c r="D35" s="9"/>
      <c r="E35" s="9"/>
      <c r="F35" s="9"/>
    </row>
  </sheetData>
  <mergeCells count="16">
    <mergeCell ref="A32:B32"/>
    <mergeCell ref="A22:B22"/>
    <mergeCell ref="A19:B19"/>
    <mergeCell ref="A18:B18"/>
    <mergeCell ref="A17:B17"/>
    <mergeCell ref="A16:B16"/>
    <mergeCell ref="A1:G1"/>
    <mergeCell ref="A2:G2"/>
    <mergeCell ref="A3:G3"/>
    <mergeCell ref="A5:F5"/>
    <mergeCell ref="A14:B14"/>
    <mergeCell ref="A13:B13"/>
    <mergeCell ref="A12:B12"/>
    <mergeCell ref="A11:B11"/>
    <mergeCell ref="A10:B10"/>
    <mergeCell ref="A9:B9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44" pageOrder="overThenDown" orientation="landscape" useFirstPageNumber="1" r:id="rId1"/>
  <headerFooter>
    <oddFooter>&amp;CPage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showGridLines="0" workbookViewId="0">
      <selection activeCell="I18" activeCellId="3" sqref="A11:B11 A18:B18 I11:J11 I18:J18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80" customFormat="1" ht="12.75" x14ac:dyDescent="0.25">
      <c r="A1" s="388" t="s">
        <v>120</v>
      </c>
      <c r="B1" s="389"/>
      <c r="C1" s="389"/>
      <c r="D1" s="389"/>
      <c r="E1" s="389"/>
      <c r="F1" s="389"/>
      <c r="G1" s="390"/>
      <c r="H1" s="8" t="s">
        <v>119</v>
      </c>
      <c r="I1" s="388" t="s">
        <v>120</v>
      </c>
      <c r="J1" s="389"/>
      <c r="K1" s="389"/>
      <c r="L1" s="389"/>
      <c r="M1" s="389"/>
      <c r="N1" s="389"/>
      <c r="O1" s="390"/>
      <c r="P1" s="8" t="s">
        <v>119</v>
      </c>
    </row>
    <row r="2" spans="1:16" s="80" customFormat="1" ht="12.75" x14ac:dyDescent="0.25">
      <c r="A2" s="388" t="s">
        <v>175</v>
      </c>
      <c r="B2" s="389"/>
      <c r="C2" s="389"/>
      <c r="D2" s="389"/>
      <c r="E2" s="389"/>
      <c r="F2" s="389"/>
      <c r="G2" s="390"/>
      <c r="H2" s="8" t="s">
        <v>202</v>
      </c>
      <c r="I2" s="388" t="s">
        <v>175</v>
      </c>
      <c r="J2" s="389"/>
      <c r="K2" s="389"/>
      <c r="L2" s="389"/>
      <c r="M2" s="389"/>
      <c r="N2" s="389"/>
      <c r="O2" s="390"/>
      <c r="P2" s="8" t="s">
        <v>202</v>
      </c>
    </row>
    <row r="3" spans="1:16" s="80" customFormat="1" ht="12.75" x14ac:dyDescent="0.25">
      <c r="A3" s="391" t="s">
        <v>173</v>
      </c>
      <c r="B3" s="392"/>
      <c r="C3" s="392"/>
      <c r="D3" s="392"/>
      <c r="E3" s="392"/>
      <c r="F3" s="392"/>
      <c r="G3" s="393"/>
      <c r="H3" s="28"/>
      <c r="I3" s="391" t="s">
        <v>173</v>
      </c>
      <c r="J3" s="392"/>
      <c r="K3" s="392"/>
      <c r="L3" s="392"/>
      <c r="M3" s="392"/>
      <c r="N3" s="392"/>
      <c r="O3" s="393"/>
      <c r="P3" s="28"/>
    </row>
    <row r="4" spans="1:16" s="80" customFormat="1" x14ac:dyDescent="0.25"/>
    <row r="5" spans="1:16" s="80" customFormat="1" ht="12.75" x14ac:dyDescent="0.25">
      <c r="A5" s="382" t="s">
        <v>201</v>
      </c>
      <c r="B5" s="394"/>
      <c r="C5" s="394"/>
      <c r="D5" s="394"/>
      <c r="E5" s="394"/>
      <c r="F5" s="394"/>
      <c r="G5" s="82" t="s">
        <v>170</v>
      </c>
      <c r="H5" s="83">
        <v>0</v>
      </c>
      <c r="I5" s="382" t="s">
        <v>200</v>
      </c>
      <c r="J5" s="394"/>
      <c r="K5" s="394"/>
      <c r="L5" s="394"/>
      <c r="M5" s="394"/>
      <c r="N5" s="394"/>
      <c r="O5" s="82" t="s">
        <v>170</v>
      </c>
      <c r="P5" s="81">
        <v>0</v>
      </c>
    </row>
    <row r="6" spans="1:16" s="77" customFormat="1" ht="9" x14ac:dyDescent="0.25">
      <c r="A6" s="79" t="s">
        <v>169</v>
      </c>
      <c r="B6" s="79"/>
      <c r="C6" s="79">
        <v>0</v>
      </c>
      <c r="D6" s="79">
        <v>1</v>
      </c>
      <c r="E6" s="79">
        <v>2</v>
      </c>
      <c r="F6" s="79">
        <v>3</v>
      </c>
      <c r="G6" s="79">
        <v>4</v>
      </c>
      <c r="H6" s="79">
        <v>5</v>
      </c>
      <c r="I6" s="79" t="s">
        <v>169</v>
      </c>
      <c r="J6" s="79"/>
      <c r="K6" s="79">
        <v>6</v>
      </c>
      <c r="L6" s="79">
        <v>7</v>
      </c>
      <c r="M6" s="79">
        <v>8</v>
      </c>
      <c r="N6" s="79">
        <v>9</v>
      </c>
      <c r="O6" s="79" t="s">
        <v>94</v>
      </c>
    </row>
    <row r="7" spans="1:16" s="77" customFormat="1" ht="54" x14ac:dyDescent="0.25">
      <c r="A7" s="78" t="s">
        <v>162</v>
      </c>
      <c r="B7" s="78" t="s">
        <v>0</v>
      </c>
      <c r="C7" s="78" t="s">
        <v>168</v>
      </c>
      <c r="D7" s="78" t="s">
        <v>199</v>
      </c>
      <c r="E7" s="78" t="s">
        <v>198</v>
      </c>
      <c r="F7" s="78" t="s">
        <v>197</v>
      </c>
      <c r="G7" s="78" t="s">
        <v>196</v>
      </c>
      <c r="H7" s="78" t="s">
        <v>195</v>
      </c>
      <c r="I7" s="78" t="s">
        <v>162</v>
      </c>
      <c r="J7" s="78" t="s">
        <v>0</v>
      </c>
      <c r="K7" s="78" t="s">
        <v>194</v>
      </c>
      <c r="L7" s="78" t="s">
        <v>193</v>
      </c>
      <c r="M7" s="78" t="s">
        <v>181</v>
      </c>
      <c r="N7" s="78" t="s">
        <v>158</v>
      </c>
      <c r="O7" s="78" t="s">
        <v>157</v>
      </c>
    </row>
    <row r="8" spans="1:16" x14ac:dyDescent="0.25">
      <c r="A8" s="76" t="s">
        <v>156</v>
      </c>
      <c r="B8" s="75"/>
      <c r="C8" s="74"/>
      <c r="D8" s="74"/>
      <c r="E8" s="74"/>
      <c r="F8" s="74"/>
      <c r="G8" s="74"/>
      <c r="H8" s="74"/>
      <c r="I8" s="76" t="s">
        <v>156</v>
      </c>
      <c r="J8" s="75"/>
      <c r="K8" s="74"/>
      <c r="L8" s="74"/>
      <c r="M8" s="74"/>
      <c r="N8" s="74"/>
      <c r="O8" s="74">
        <f t="shared" ref="O8:O47" si="0">SUM(K8:N8)+ SUM(C8:H8)</f>
        <v>0</v>
      </c>
    </row>
    <row r="9" spans="1:16" ht="12.75" x14ac:dyDescent="0.25">
      <c r="A9" s="374" t="s">
        <v>79</v>
      </c>
      <c r="B9" s="375"/>
      <c r="C9" s="12">
        <v>94668892</v>
      </c>
      <c r="D9" s="12">
        <v>16185000</v>
      </c>
      <c r="E9" s="12">
        <v>500000</v>
      </c>
      <c r="F9" s="12">
        <v>2100000</v>
      </c>
      <c r="G9" s="12">
        <v>360000</v>
      </c>
      <c r="H9" s="12">
        <v>0</v>
      </c>
      <c r="I9" s="374" t="s">
        <v>79</v>
      </c>
      <c r="J9" s="375"/>
      <c r="K9" s="12">
        <v>0</v>
      </c>
      <c r="L9" s="12">
        <v>4900000</v>
      </c>
      <c r="M9" s="12">
        <v>1500000</v>
      </c>
      <c r="N9" s="12">
        <v>0</v>
      </c>
      <c r="O9" s="12">
        <f t="shared" si="0"/>
        <v>120213892</v>
      </c>
    </row>
    <row r="10" spans="1:16" ht="12.75" x14ac:dyDescent="0.25">
      <c r="A10" s="386" t="s">
        <v>122</v>
      </c>
      <c r="B10" s="387"/>
      <c r="C10" s="24">
        <v>4039829</v>
      </c>
      <c r="D10" s="24">
        <v>47590323</v>
      </c>
      <c r="E10" s="24">
        <v>3595295</v>
      </c>
      <c r="F10" s="24">
        <v>5632736</v>
      </c>
      <c r="G10" s="24">
        <v>69044</v>
      </c>
      <c r="H10" s="24">
        <v>0</v>
      </c>
      <c r="I10" s="386" t="s">
        <v>122</v>
      </c>
      <c r="J10" s="387"/>
      <c r="K10" s="24">
        <v>0</v>
      </c>
      <c r="L10" s="24">
        <v>366378</v>
      </c>
      <c r="M10" s="24">
        <v>863305</v>
      </c>
      <c r="N10" s="24">
        <v>0</v>
      </c>
      <c r="O10" s="24">
        <f t="shared" si="0"/>
        <v>62156910</v>
      </c>
    </row>
    <row r="11" spans="1:16" ht="12.75" x14ac:dyDescent="0.25">
      <c r="A11" s="386" t="s">
        <v>731</v>
      </c>
      <c r="B11" s="387"/>
      <c r="C11" s="24">
        <v>4342719</v>
      </c>
      <c r="D11" s="24">
        <v>2352647</v>
      </c>
      <c r="E11" s="24">
        <v>0</v>
      </c>
      <c r="F11" s="24">
        <v>0</v>
      </c>
      <c r="G11" s="24">
        <v>5281000</v>
      </c>
      <c r="H11" s="24">
        <v>0</v>
      </c>
      <c r="I11" s="386" t="s">
        <v>731</v>
      </c>
      <c r="J11" s="387"/>
      <c r="K11" s="24">
        <v>0</v>
      </c>
      <c r="L11" s="24">
        <v>0</v>
      </c>
      <c r="M11" s="24">
        <v>0</v>
      </c>
      <c r="N11" s="24">
        <v>0</v>
      </c>
      <c r="O11" s="24">
        <f t="shared" si="0"/>
        <v>11976366</v>
      </c>
    </row>
    <row r="12" spans="1:16" ht="12.75" x14ac:dyDescent="0.25">
      <c r="A12" s="386" t="s">
        <v>152</v>
      </c>
      <c r="B12" s="387"/>
      <c r="C12" s="24">
        <v>4342719</v>
      </c>
      <c r="D12" s="24">
        <v>2352647</v>
      </c>
      <c r="E12" s="24">
        <v>0</v>
      </c>
      <c r="F12" s="24">
        <v>0</v>
      </c>
      <c r="G12" s="24">
        <v>5281000</v>
      </c>
      <c r="H12" s="24">
        <v>0</v>
      </c>
      <c r="I12" s="386" t="s">
        <v>152</v>
      </c>
      <c r="J12" s="387"/>
      <c r="K12" s="24">
        <v>0</v>
      </c>
      <c r="L12" s="24">
        <v>0</v>
      </c>
      <c r="M12" s="24">
        <v>0</v>
      </c>
      <c r="N12" s="24">
        <v>0</v>
      </c>
      <c r="O12" s="24">
        <f t="shared" si="0"/>
        <v>11976366</v>
      </c>
    </row>
    <row r="13" spans="1:16" ht="12.75" x14ac:dyDescent="0.25">
      <c r="A13" s="384" t="s">
        <v>155</v>
      </c>
      <c r="B13" s="385"/>
      <c r="C13" s="64"/>
      <c r="D13" s="64"/>
      <c r="E13" s="64"/>
      <c r="F13" s="64"/>
      <c r="G13" s="64"/>
      <c r="H13" s="64"/>
      <c r="I13" s="384" t="s">
        <v>155</v>
      </c>
      <c r="J13" s="385"/>
      <c r="K13" s="64"/>
      <c r="L13" s="64"/>
      <c r="M13" s="64"/>
      <c r="N13" s="64"/>
      <c r="O13" s="64">
        <f t="shared" si="0"/>
        <v>0</v>
      </c>
    </row>
    <row r="14" spans="1:16" ht="12.75" x14ac:dyDescent="0.25">
      <c r="A14" s="384" t="s">
        <v>154</v>
      </c>
      <c r="B14" s="385"/>
      <c r="C14" s="64">
        <v>8382548</v>
      </c>
      <c r="D14" s="64">
        <v>49942970</v>
      </c>
      <c r="E14" s="64">
        <v>3595295</v>
      </c>
      <c r="F14" s="64">
        <v>5632736</v>
      </c>
      <c r="G14" s="64">
        <v>5350044</v>
      </c>
      <c r="H14" s="64">
        <v>0</v>
      </c>
      <c r="I14" s="384" t="s">
        <v>154</v>
      </c>
      <c r="J14" s="385"/>
      <c r="K14" s="64">
        <v>0</v>
      </c>
      <c r="L14" s="64">
        <v>366378</v>
      </c>
      <c r="M14" s="64">
        <v>863305</v>
      </c>
      <c r="N14" s="64">
        <v>0</v>
      </c>
      <c r="O14" s="64">
        <f t="shared" si="0"/>
        <v>74133276</v>
      </c>
    </row>
    <row r="15" spans="1:16" x14ac:dyDescent="0.25">
      <c r="A15" s="76" t="s">
        <v>153</v>
      </c>
      <c r="B15" s="75"/>
      <c r="C15" s="74"/>
      <c r="D15" s="74"/>
      <c r="E15" s="74"/>
      <c r="F15" s="74"/>
      <c r="G15" s="74"/>
      <c r="H15" s="74"/>
      <c r="I15" s="76" t="s">
        <v>153</v>
      </c>
      <c r="J15" s="75"/>
      <c r="K15" s="74"/>
      <c r="L15" s="74"/>
      <c r="M15" s="74"/>
      <c r="N15" s="74"/>
      <c r="O15" s="74">
        <f t="shared" si="0"/>
        <v>0</v>
      </c>
    </row>
    <row r="16" spans="1:16" ht="12.75" x14ac:dyDescent="0.25">
      <c r="A16" s="374" t="s">
        <v>79</v>
      </c>
      <c r="B16" s="375"/>
      <c r="C16" s="12">
        <v>0</v>
      </c>
      <c r="D16" s="12">
        <v>300000</v>
      </c>
      <c r="E16" s="12">
        <v>1250000</v>
      </c>
      <c r="F16" s="12">
        <v>1500000</v>
      </c>
      <c r="G16" s="12">
        <v>0</v>
      </c>
      <c r="H16" s="12">
        <v>0</v>
      </c>
      <c r="I16" s="374" t="s">
        <v>79</v>
      </c>
      <c r="J16" s="375"/>
      <c r="K16" s="12">
        <v>0</v>
      </c>
      <c r="L16" s="12">
        <v>0</v>
      </c>
      <c r="M16" s="12">
        <v>0</v>
      </c>
      <c r="N16" s="12">
        <v>0</v>
      </c>
      <c r="O16" s="12">
        <f t="shared" si="0"/>
        <v>3050000</v>
      </c>
    </row>
    <row r="17" spans="1:15" ht="12.75" x14ac:dyDescent="0.25">
      <c r="A17" s="386" t="s">
        <v>122</v>
      </c>
      <c r="B17" s="387"/>
      <c r="C17" s="24">
        <v>0</v>
      </c>
      <c r="D17" s="24">
        <v>4246956</v>
      </c>
      <c r="E17" s="24">
        <v>1828915</v>
      </c>
      <c r="F17" s="24">
        <v>0</v>
      </c>
      <c r="G17" s="24">
        <v>0</v>
      </c>
      <c r="H17" s="24">
        <v>0</v>
      </c>
      <c r="I17" s="386" t="s">
        <v>122</v>
      </c>
      <c r="J17" s="387"/>
      <c r="K17" s="24">
        <v>0</v>
      </c>
      <c r="L17" s="24">
        <v>0</v>
      </c>
      <c r="M17" s="24">
        <v>0</v>
      </c>
      <c r="N17" s="24">
        <v>0</v>
      </c>
      <c r="O17" s="24">
        <f t="shared" si="0"/>
        <v>6075871</v>
      </c>
    </row>
    <row r="18" spans="1:15" ht="12.75" x14ac:dyDescent="0.25">
      <c r="A18" s="386" t="s">
        <v>731</v>
      </c>
      <c r="B18" s="387"/>
      <c r="C18" s="24">
        <v>59100</v>
      </c>
      <c r="D18" s="24">
        <v>4592649</v>
      </c>
      <c r="E18" s="24">
        <v>0</v>
      </c>
      <c r="F18" s="24">
        <v>0</v>
      </c>
      <c r="G18" s="24">
        <v>0</v>
      </c>
      <c r="H18" s="24">
        <v>0</v>
      </c>
      <c r="I18" s="386" t="s">
        <v>731</v>
      </c>
      <c r="J18" s="387"/>
      <c r="K18" s="24">
        <v>0</v>
      </c>
      <c r="L18" s="24">
        <v>0</v>
      </c>
      <c r="M18" s="24">
        <v>0</v>
      </c>
      <c r="N18" s="24">
        <v>0</v>
      </c>
      <c r="O18" s="24">
        <f t="shared" si="0"/>
        <v>4651749</v>
      </c>
    </row>
    <row r="19" spans="1:15" ht="12.75" x14ac:dyDescent="0.25">
      <c r="A19" s="386" t="s">
        <v>152</v>
      </c>
      <c r="B19" s="387"/>
      <c r="C19" s="24">
        <v>59100</v>
      </c>
      <c r="D19" s="24">
        <v>4592649</v>
      </c>
      <c r="E19" s="24">
        <v>0</v>
      </c>
      <c r="F19" s="24">
        <v>0</v>
      </c>
      <c r="G19" s="24">
        <v>0</v>
      </c>
      <c r="H19" s="24">
        <v>0</v>
      </c>
      <c r="I19" s="386" t="s">
        <v>152</v>
      </c>
      <c r="J19" s="387"/>
      <c r="K19" s="24">
        <v>0</v>
      </c>
      <c r="L19" s="24">
        <v>0</v>
      </c>
      <c r="M19" s="24">
        <v>0</v>
      </c>
      <c r="N19" s="24">
        <v>0</v>
      </c>
      <c r="O19" s="24">
        <f t="shared" si="0"/>
        <v>4651749</v>
      </c>
    </row>
    <row r="20" spans="1:15" x14ac:dyDescent="0.25">
      <c r="A20" s="76"/>
      <c r="B20" s="75"/>
      <c r="C20" s="74"/>
      <c r="D20" s="74"/>
      <c r="E20" s="74"/>
      <c r="F20" s="74"/>
      <c r="G20" s="74"/>
      <c r="H20" s="74"/>
      <c r="I20" s="76"/>
      <c r="J20" s="75"/>
      <c r="K20" s="74"/>
      <c r="L20" s="74"/>
      <c r="M20" s="74"/>
      <c r="N20" s="74"/>
      <c r="O20" s="74">
        <f t="shared" si="0"/>
        <v>0</v>
      </c>
    </row>
    <row r="21" spans="1:15" x14ac:dyDescent="0.25">
      <c r="A21" s="76" t="s">
        <v>151</v>
      </c>
      <c r="B21" s="75"/>
      <c r="C21" s="74"/>
      <c r="D21" s="74"/>
      <c r="E21" s="74"/>
      <c r="F21" s="74"/>
      <c r="G21" s="74"/>
      <c r="H21" s="74"/>
      <c r="I21" s="76" t="s">
        <v>151</v>
      </c>
      <c r="J21" s="75"/>
      <c r="K21" s="74"/>
      <c r="L21" s="74"/>
      <c r="M21" s="74"/>
      <c r="N21" s="74"/>
      <c r="O21" s="74">
        <f t="shared" si="0"/>
        <v>0</v>
      </c>
    </row>
    <row r="22" spans="1:15" ht="12.75" x14ac:dyDescent="0.25">
      <c r="A22" s="374" t="s">
        <v>80</v>
      </c>
      <c r="B22" s="375"/>
      <c r="C22" s="12">
        <v>103051440</v>
      </c>
      <c r="D22" s="12">
        <v>66127970</v>
      </c>
      <c r="E22" s="12">
        <v>4095295</v>
      </c>
      <c r="F22" s="12">
        <v>7732736</v>
      </c>
      <c r="G22" s="12">
        <v>5710044</v>
      </c>
      <c r="H22" s="12">
        <v>0</v>
      </c>
      <c r="I22" s="374" t="s">
        <v>80</v>
      </c>
      <c r="J22" s="375"/>
      <c r="K22" s="12">
        <v>0</v>
      </c>
      <c r="L22" s="12">
        <v>5266378</v>
      </c>
      <c r="M22" s="12">
        <v>2363305</v>
      </c>
      <c r="N22" s="12">
        <v>0</v>
      </c>
      <c r="O22" s="12">
        <f t="shared" si="0"/>
        <v>194347168</v>
      </c>
    </row>
    <row r="23" spans="1:15" ht="18" x14ac:dyDescent="0.25">
      <c r="A23" s="73">
        <v>606</v>
      </c>
      <c r="B23" s="72" t="s">
        <v>150</v>
      </c>
      <c r="C23" s="64">
        <v>4058851</v>
      </c>
      <c r="D23" s="64">
        <v>8663831</v>
      </c>
      <c r="E23" s="64">
        <v>0</v>
      </c>
      <c r="F23" s="64">
        <v>916135</v>
      </c>
      <c r="G23" s="64">
        <v>5560044</v>
      </c>
      <c r="H23" s="64">
        <v>0</v>
      </c>
      <c r="I23" s="73">
        <v>606</v>
      </c>
      <c r="J23" s="72" t="s">
        <v>150</v>
      </c>
      <c r="K23" s="64">
        <v>0</v>
      </c>
      <c r="L23" s="64">
        <v>438424</v>
      </c>
      <c r="M23" s="64">
        <v>0</v>
      </c>
      <c r="N23" s="64">
        <v>0</v>
      </c>
      <c r="O23" s="64">
        <f t="shared" si="0"/>
        <v>19637285</v>
      </c>
    </row>
    <row r="24" spans="1:15" x14ac:dyDescent="0.25">
      <c r="A24" s="73">
        <v>613</v>
      </c>
      <c r="B24" s="72" t="s">
        <v>149</v>
      </c>
      <c r="C24" s="64">
        <v>6000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73">
        <v>613</v>
      </c>
      <c r="J24" s="72" t="s">
        <v>149</v>
      </c>
      <c r="K24" s="64">
        <v>0</v>
      </c>
      <c r="L24" s="64">
        <v>0</v>
      </c>
      <c r="M24" s="64">
        <v>0</v>
      </c>
      <c r="N24" s="64">
        <v>0</v>
      </c>
      <c r="O24" s="64">
        <f t="shared" si="0"/>
        <v>6000</v>
      </c>
    </row>
    <row r="25" spans="1:15" x14ac:dyDescent="0.25">
      <c r="A25" s="73">
        <v>615</v>
      </c>
      <c r="B25" s="72" t="s">
        <v>148</v>
      </c>
      <c r="C25" s="64">
        <v>987330</v>
      </c>
      <c r="D25" s="64">
        <v>3440001</v>
      </c>
      <c r="E25" s="64">
        <v>4095295</v>
      </c>
      <c r="F25" s="64">
        <v>1682401</v>
      </c>
      <c r="G25" s="64">
        <v>0</v>
      </c>
      <c r="H25" s="64">
        <v>0</v>
      </c>
      <c r="I25" s="73">
        <v>615</v>
      </c>
      <c r="J25" s="72" t="s">
        <v>148</v>
      </c>
      <c r="K25" s="64">
        <v>0</v>
      </c>
      <c r="L25" s="64">
        <v>325179</v>
      </c>
      <c r="M25" s="64">
        <v>2363305</v>
      </c>
      <c r="N25" s="64">
        <v>0</v>
      </c>
      <c r="O25" s="64">
        <f t="shared" si="0"/>
        <v>12893511</v>
      </c>
    </row>
    <row r="26" spans="1:15" x14ac:dyDescent="0.25">
      <c r="A26" s="73">
        <v>617</v>
      </c>
      <c r="B26" s="72" t="s">
        <v>179</v>
      </c>
      <c r="C26" s="64">
        <v>200000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73">
        <v>617</v>
      </c>
      <c r="J26" s="72" t="s">
        <v>179</v>
      </c>
      <c r="K26" s="64">
        <v>0</v>
      </c>
      <c r="L26" s="64">
        <v>0</v>
      </c>
      <c r="M26" s="64">
        <v>0</v>
      </c>
      <c r="N26" s="64">
        <v>0</v>
      </c>
      <c r="O26" s="64">
        <f t="shared" si="0"/>
        <v>200000</v>
      </c>
    </row>
    <row r="27" spans="1:15" x14ac:dyDescent="0.25">
      <c r="A27" s="73">
        <v>618</v>
      </c>
      <c r="B27" s="72" t="s">
        <v>147</v>
      </c>
      <c r="C27" s="64">
        <v>0</v>
      </c>
      <c r="D27" s="64">
        <v>2958685</v>
      </c>
      <c r="E27" s="64">
        <v>0</v>
      </c>
      <c r="F27" s="64">
        <v>0</v>
      </c>
      <c r="G27" s="64">
        <v>150000</v>
      </c>
      <c r="H27" s="64">
        <v>0</v>
      </c>
      <c r="I27" s="73">
        <v>618</v>
      </c>
      <c r="J27" s="72" t="s">
        <v>147</v>
      </c>
      <c r="K27" s="64">
        <v>0</v>
      </c>
      <c r="L27" s="64">
        <v>4502775</v>
      </c>
      <c r="M27" s="64">
        <v>0</v>
      </c>
      <c r="N27" s="64">
        <v>0</v>
      </c>
      <c r="O27" s="64">
        <f t="shared" si="0"/>
        <v>7611460</v>
      </c>
    </row>
    <row r="28" spans="1:15" x14ac:dyDescent="0.25">
      <c r="A28" s="73">
        <v>621</v>
      </c>
      <c r="B28" s="72" t="s">
        <v>192</v>
      </c>
      <c r="C28" s="64">
        <v>2927648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73">
        <v>621</v>
      </c>
      <c r="J28" s="72" t="s">
        <v>192</v>
      </c>
      <c r="K28" s="64">
        <v>0</v>
      </c>
      <c r="L28" s="64">
        <v>0</v>
      </c>
      <c r="M28" s="64">
        <v>0</v>
      </c>
      <c r="N28" s="64">
        <v>0</v>
      </c>
      <c r="O28" s="64">
        <f t="shared" si="0"/>
        <v>2927648</v>
      </c>
    </row>
    <row r="29" spans="1:15" ht="18" x14ac:dyDescent="0.25">
      <c r="A29" s="73">
        <v>622</v>
      </c>
      <c r="B29" s="72" t="s">
        <v>146</v>
      </c>
      <c r="C29" s="64">
        <v>0</v>
      </c>
      <c r="D29" s="64">
        <v>1686509</v>
      </c>
      <c r="E29" s="64">
        <v>0</v>
      </c>
      <c r="F29" s="64">
        <v>0</v>
      </c>
      <c r="G29" s="64">
        <v>0</v>
      </c>
      <c r="H29" s="64">
        <v>0</v>
      </c>
      <c r="I29" s="73">
        <v>622</v>
      </c>
      <c r="J29" s="72" t="s">
        <v>146</v>
      </c>
      <c r="K29" s="64">
        <v>0</v>
      </c>
      <c r="L29" s="64">
        <v>0</v>
      </c>
      <c r="M29" s="64">
        <v>0</v>
      </c>
      <c r="N29" s="64">
        <v>0</v>
      </c>
      <c r="O29" s="64">
        <f t="shared" si="0"/>
        <v>1686509</v>
      </c>
    </row>
    <row r="30" spans="1:15" ht="18" x14ac:dyDescent="0.25">
      <c r="A30" s="73">
        <v>623</v>
      </c>
      <c r="B30" s="72" t="s">
        <v>145</v>
      </c>
      <c r="C30" s="64">
        <v>0</v>
      </c>
      <c r="D30" s="64">
        <v>191240</v>
      </c>
      <c r="E30" s="64">
        <v>0</v>
      </c>
      <c r="F30" s="64">
        <v>0</v>
      </c>
      <c r="G30" s="64">
        <v>0</v>
      </c>
      <c r="H30" s="64">
        <v>0</v>
      </c>
      <c r="I30" s="73">
        <v>623</v>
      </c>
      <c r="J30" s="72" t="s">
        <v>145</v>
      </c>
      <c r="K30" s="64">
        <v>0</v>
      </c>
      <c r="L30" s="64">
        <v>0</v>
      </c>
      <c r="M30" s="64">
        <v>0</v>
      </c>
      <c r="N30" s="64">
        <v>0</v>
      </c>
      <c r="O30" s="64">
        <f t="shared" si="0"/>
        <v>191240</v>
      </c>
    </row>
    <row r="31" spans="1:15" ht="18" x14ac:dyDescent="0.25">
      <c r="A31" s="73">
        <v>624</v>
      </c>
      <c r="B31" s="72" t="s">
        <v>144</v>
      </c>
      <c r="C31" s="64">
        <v>0</v>
      </c>
      <c r="D31" s="64">
        <v>9669456</v>
      </c>
      <c r="E31" s="64">
        <v>0</v>
      </c>
      <c r="F31" s="64">
        <v>0</v>
      </c>
      <c r="G31" s="64">
        <v>0</v>
      </c>
      <c r="H31" s="64">
        <v>0</v>
      </c>
      <c r="I31" s="73">
        <v>624</v>
      </c>
      <c r="J31" s="72" t="s">
        <v>144</v>
      </c>
      <c r="K31" s="64">
        <v>0</v>
      </c>
      <c r="L31" s="64">
        <v>0</v>
      </c>
      <c r="M31" s="64">
        <v>0</v>
      </c>
      <c r="N31" s="64">
        <v>0</v>
      </c>
      <c r="O31" s="64">
        <f t="shared" si="0"/>
        <v>9669456</v>
      </c>
    </row>
    <row r="32" spans="1:15" x14ac:dyDescent="0.25">
      <c r="A32" s="73">
        <v>625</v>
      </c>
      <c r="B32" s="72" t="s">
        <v>143</v>
      </c>
      <c r="C32" s="64">
        <v>0</v>
      </c>
      <c r="D32" s="64">
        <v>832657</v>
      </c>
      <c r="E32" s="64">
        <v>0</v>
      </c>
      <c r="F32" s="64">
        <v>0</v>
      </c>
      <c r="G32" s="64">
        <v>0</v>
      </c>
      <c r="H32" s="64">
        <v>0</v>
      </c>
      <c r="I32" s="73">
        <v>625</v>
      </c>
      <c r="J32" s="72" t="s">
        <v>143</v>
      </c>
      <c r="K32" s="64">
        <v>0</v>
      </c>
      <c r="L32" s="64">
        <v>0</v>
      </c>
      <c r="M32" s="64">
        <v>0</v>
      </c>
      <c r="N32" s="64">
        <v>0</v>
      </c>
      <c r="O32" s="64">
        <f t="shared" si="0"/>
        <v>832657</v>
      </c>
    </row>
    <row r="33" spans="1:15" ht="18" x14ac:dyDescent="0.25">
      <c r="A33" s="73">
        <v>626</v>
      </c>
      <c r="B33" s="72" t="s">
        <v>142</v>
      </c>
      <c r="C33" s="64">
        <v>1302000</v>
      </c>
      <c r="D33" s="64">
        <v>470</v>
      </c>
      <c r="E33" s="64">
        <v>0</v>
      </c>
      <c r="F33" s="64">
        <v>0</v>
      </c>
      <c r="G33" s="64">
        <v>0</v>
      </c>
      <c r="H33" s="64">
        <v>0</v>
      </c>
      <c r="I33" s="73">
        <v>626</v>
      </c>
      <c r="J33" s="72" t="s">
        <v>142</v>
      </c>
      <c r="K33" s="64">
        <v>0</v>
      </c>
      <c r="L33" s="64">
        <v>0</v>
      </c>
      <c r="M33" s="64">
        <v>0</v>
      </c>
      <c r="N33" s="64">
        <v>0</v>
      </c>
      <c r="O33" s="64">
        <f t="shared" si="0"/>
        <v>1302470</v>
      </c>
    </row>
    <row r="34" spans="1:15" x14ac:dyDescent="0.25">
      <c r="A34" s="73">
        <v>628</v>
      </c>
      <c r="B34" s="72" t="s">
        <v>147</v>
      </c>
      <c r="C34" s="64">
        <v>0</v>
      </c>
      <c r="D34" s="64">
        <v>200000</v>
      </c>
      <c r="E34" s="64">
        <v>0</v>
      </c>
      <c r="F34" s="64">
        <v>0</v>
      </c>
      <c r="G34" s="64">
        <v>0</v>
      </c>
      <c r="H34" s="64">
        <v>0</v>
      </c>
      <c r="I34" s="73">
        <v>628</v>
      </c>
      <c r="J34" s="72" t="s">
        <v>147</v>
      </c>
      <c r="K34" s="64">
        <v>0</v>
      </c>
      <c r="L34" s="64">
        <v>0</v>
      </c>
      <c r="M34" s="64">
        <v>0</v>
      </c>
      <c r="N34" s="64">
        <v>0</v>
      </c>
      <c r="O34" s="64">
        <f t="shared" si="0"/>
        <v>200000</v>
      </c>
    </row>
    <row r="35" spans="1:15" ht="18" x14ac:dyDescent="0.25">
      <c r="A35" s="73">
        <v>635</v>
      </c>
      <c r="B35" s="72" t="s">
        <v>141</v>
      </c>
      <c r="C35" s="64">
        <v>0</v>
      </c>
      <c r="D35" s="64">
        <v>5317623</v>
      </c>
      <c r="E35" s="64">
        <v>0</v>
      </c>
      <c r="F35" s="64">
        <v>892187</v>
      </c>
      <c r="G35" s="64">
        <v>0</v>
      </c>
      <c r="H35" s="64">
        <v>0</v>
      </c>
      <c r="I35" s="73">
        <v>635</v>
      </c>
      <c r="J35" s="72" t="s">
        <v>141</v>
      </c>
      <c r="K35" s="64">
        <v>0</v>
      </c>
      <c r="L35" s="64">
        <v>0</v>
      </c>
      <c r="M35" s="64">
        <v>0</v>
      </c>
      <c r="N35" s="64">
        <v>0</v>
      </c>
      <c r="O35" s="64">
        <f t="shared" si="0"/>
        <v>6209810</v>
      </c>
    </row>
    <row r="36" spans="1:15" x14ac:dyDescent="0.25">
      <c r="A36" s="73">
        <v>641</v>
      </c>
      <c r="B36" s="72" t="s">
        <v>140</v>
      </c>
      <c r="C36" s="64">
        <v>78794883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73">
        <v>641</v>
      </c>
      <c r="J36" s="72" t="s">
        <v>140</v>
      </c>
      <c r="K36" s="64">
        <v>0</v>
      </c>
      <c r="L36" s="64">
        <v>0</v>
      </c>
      <c r="M36" s="64">
        <v>0</v>
      </c>
      <c r="N36" s="64">
        <v>0</v>
      </c>
      <c r="O36" s="64">
        <f t="shared" si="0"/>
        <v>78794883</v>
      </c>
    </row>
    <row r="37" spans="1:15" ht="18" x14ac:dyDescent="0.25">
      <c r="A37" s="73">
        <v>645</v>
      </c>
      <c r="B37" s="72" t="s">
        <v>139</v>
      </c>
      <c r="C37" s="64">
        <v>14774728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73">
        <v>645</v>
      </c>
      <c r="J37" s="72" t="s">
        <v>139</v>
      </c>
      <c r="K37" s="64">
        <v>0</v>
      </c>
      <c r="L37" s="64">
        <v>0</v>
      </c>
      <c r="M37" s="64">
        <v>0</v>
      </c>
      <c r="N37" s="64">
        <v>0</v>
      </c>
      <c r="O37" s="64">
        <f t="shared" si="0"/>
        <v>14774728</v>
      </c>
    </row>
    <row r="38" spans="1:15" x14ac:dyDescent="0.25">
      <c r="A38" s="73">
        <v>656</v>
      </c>
      <c r="B38" s="72" t="s">
        <v>129</v>
      </c>
      <c r="C38" s="64">
        <v>0</v>
      </c>
      <c r="D38" s="64">
        <v>200000</v>
      </c>
      <c r="E38" s="64">
        <v>0</v>
      </c>
      <c r="F38" s="64">
        <v>0</v>
      </c>
      <c r="G38" s="64">
        <v>0</v>
      </c>
      <c r="H38" s="64">
        <v>0</v>
      </c>
      <c r="I38" s="73">
        <v>656</v>
      </c>
      <c r="J38" s="72" t="s">
        <v>129</v>
      </c>
      <c r="K38" s="64">
        <v>0</v>
      </c>
      <c r="L38" s="64">
        <v>0</v>
      </c>
      <c r="M38" s="64">
        <v>0</v>
      </c>
      <c r="N38" s="64">
        <v>0</v>
      </c>
      <c r="O38" s="64">
        <f t="shared" si="0"/>
        <v>200000</v>
      </c>
    </row>
    <row r="39" spans="1:15" ht="18" x14ac:dyDescent="0.25">
      <c r="A39" s="73">
        <v>671</v>
      </c>
      <c r="B39" s="72" t="s">
        <v>137</v>
      </c>
      <c r="C39" s="64">
        <v>0</v>
      </c>
      <c r="D39" s="64">
        <v>24967498</v>
      </c>
      <c r="E39" s="64">
        <v>0</v>
      </c>
      <c r="F39" s="64">
        <v>0</v>
      </c>
      <c r="G39" s="64">
        <v>0</v>
      </c>
      <c r="H39" s="64">
        <v>0</v>
      </c>
      <c r="I39" s="73">
        <v>671</v>
      </c>
      <c r="J39" s="72" t="s">
        <v>137</v>
      </c>
      <c r="K39" s="64">
        <v>0</v>
      </c>
      <c r="L39" s="64">
        <v>0</v>
      </c>
      <c r="M39" s="64">
        <v>0</v>
      </c>
      <c r="N39" s="64">
        <v>0</v>
      </c>
      <c r="O39" s="64">
        <f t="shared" si="0"/>
        <v>24967498</v>
      </c>
    </row>
    <row r="40" spans="1:15" x14ac:dyDescent="0.25">
      <c r="A40" s="73">
        <v>672</v>
      </c>
      <c r="B40" s="72" t="s">
        <v>136</v>
      </c>
      <c r="C40" s="64">
        <v>0</v>
      </c>
      <c r="D40" s="64">
        <v>8000000</v>
      </c>
      <c r="E40" s="64">
        <v>0</v>
      </c>
      <c r="F40" s="64">
        <v>0</v>
      </c>
      <c r="G40" s="64">
        <v>0</v>
      </c>
      <c r="H40" s="64">
        <v>0</v>
      </c>
      <c r="I40" s="73">
        <v>672</v>
      </c>
      <c r="J40" s="72" t="s">
        <v>136</v>
      </c>
      <c r="K40" s="64">
        <v>0</v>
      </c>
      <c r="L40" s="64">
        <v>0</v>
      </c>
      <c r="M40" s="64">
        <v>0</v>
      </c>
      <c r="N40" s="64">
        <v>0</v>
      </c>
      <c r="O40" s="64">
        <f t="shared" si="0"/>
        <v>8000000</v>
      </c>
    </row>
    <row r="41" spans="1:15" x14ac:dyDescent="0.25">
      <c r="A41" s="73">
        <v>678</v>
      </c>
      <c r="B41" s="72" t="s">
        <v>135</v>
      </c>
      <c r="C41" s="64">
        <v>0</v>
      </c>
      <c r="D41" s="64">
        <v>0</v>
      </c>
      <c r="E41" s="64">
        <v>0</v>
      </c>
      <c r="F41" s="64">
        <v>4242013</v>
      </c>
      <c r="G41" s="64">
        <v>0</v>
      </c>
      <c r="H41" s="64">
        <v>0</v>
      </c>
      <c r="I41" s="73">
        <v>678</v>
      </c>
      <c r="J41" s="72" t="s">
        <v>135</v>
      </c>
      <c r="K41" s="64">
        <v>0</v>
      </c>
      <c r="L41" s="64">
        <v>0</v>
      </c>
      <c r="M41" s="64">
        <v>0</v>
      </c>
      <c r="N41" s="64">
        <v>0</v>
      </c>
      <c r="O41" s="64">
        <f t="shared" si="0"/>
        <v>4242013</v>
      </c>
    </row>
    <row r="42" spans="1:15" x14ac:dyDescent="0.25">
      <c r="A42" s="76"/>
      <c r="B42" s="75"/>
      <c r="C42" s="74"/>
      <c r="D42" s="74"/>
      <c r="E42" s="74"/>
      <c r="F42" s="74"/>
      <c r="G42" s="74"/>
      <c r="H42" s="74"/>
      <c r="I42" s="76"/>
      <c r="J42" s="75"/>
      <c r="K42" s="74"/>
      <c r="L42" s="74"/>
      <c r="M42" s="74"/>
      <c r="N42" s="74"/>
      <c r="O42" s="74">
        <f t="shared" si="0"/>
        <v>0</v>
      </c>
    </row>
    <row r="43" spans="1:15" ht="12.75" x14ac:dyDescent="0.25">
      <c r="A43" s="374" t="s">
        <v>78</v>
      </c>
      <c r="B43" s="375"/>
      <c r="C43" s="12">
        <v>59100</v>
      </c>
      <c r="D43" s="12">
        <v>9139605</v>
      </c>
      <c r="E43" s="12">
        <v>3078915</v>
      </c>
      <c r="F43" s="12">
        <v>1500000</v>
      </c>
      <c r="G43" s="12">
        <v>0</v>
      </c>
      <c r="H43" s="12">
        <v>0</v>
      </c>
      <c r="I43" s="374" t="s">
        <v>78</v>
      </c>
      <c r="J43" s="375"/>
      <c r="K43" s="12">
        <v>0</v>
      </c>
      <c r="L43" s="12">
        <v>0</v>
      </c>
      <c r="M43" s="12">
        <v>0</v>
      </c>
      <c r="N43" s="12">
        <v>0</v>
      </c>
      <c r="O43" s="12">
        <f t="shared" si="0"/>
        <v>13777620</v>
      </c>
    </row>
    <row r="44" spans="1:15" ht="18" x14ac:dyDescent="0.25">
      <c r="A44" s="73">
        <v>703</v>
      </c>
      <c r="B44" s="72" t="s">
        <v>191</v>
      </c>
      <c r="C44" s="64">
        <v>0</v>
      </c>
      <c r="D44" s="64">
        <v>0</v>
      </c>
      <c r="E44" s="64">
        <v>3078915</v>
      </c>
      <c r="F44" s="64">
        <v>0</v>
      </c>
      <c r="G44" s="64">
        <v>0</v>
      </c>
      <c r="H44" s="64">
        <v>0</v>
      </c>
      <c r="I44" s="73">
        <v>703</v>
      </c>
      <c r="J44" s="72" t="s">
        <v>191</v>
      </c>
      <c r="K44" s="64">
        <v>0</v>
      </c>
      <c r="L44" s="64">
        <v>0</v>
      </c>
      <c r="M44" s="64">
        <v>0</v>
      </c>
      <c r="N44" s="64">
        <v>0</v>
      </c>
      <c r="O44" s="64">
        <f t="shared" si="0"/>
        <v>3078915</v>
      </c>
    </row>
    <row r="45" spans="1:15" x14ac:dyDescent="0.25">
      <c r="A45" s="73">
        <v>706</v>
      </c>
      <c r="B45" s="72" t="s">
        <v>190</v>
      </c>
      <c r="C45" s="64">
        <v>59100</v>
      </c>
      <c r="D45" s="64">
        <v>0</v>
      </c>
      <c r="E45" s="64">
        <v>0</v>
      </c>
      <c r="F45" s="64">
        <v>1500000</v>
      </c>
      <c r="G45" s="64">
        <v>0</v>
      </c>
      <c r="H45" s="64">
        <v>0</v>
      </c>
      <c r="I45" s="73">
        <v>706</v>
      </c>
      <c r="J45" s="72" t="s">
        <v>190</v>
      </c>
      <c r="K45" s="64">
        <v>0</v>
      </c>
      <c r="L45" s="64">
        <v>0</v>
      </c>
      <c r="M45" s="64">
        <v>0</v>
      </c>
      <c r="N45" s="64">
        <v>0</v>
      </c>
      <c r="O45" s="64">
        <f t="shared" si="0"/>
        <v>1559100</v>
      </c>
    </row>
    <row r="46" spans="1:15" x14ac:dyDescent="0.25">
      <c r="A46" s="73">
        <v>708</v>
      </c>
      <c r="B46" s="72" t="s">
        <v>134</v>
      </c>
      <c r="C46" s="64">
        <v>0</v>
      </c>
      <c r="D46" s="64">
        <v>300000</v>
      </c>
      <c r="E46" s="64">
        <v>0</v>
      </c>
      <c r="F46" s="64">
        <v>0</v>
      </c>
      <c r="G46" s="64">
        <v>0</v>
      </c>
      <c r="H46" s="64">
        <v>0</v>
      </c>
      <c r="I46" s="73">
        <v>708</v>
      </c>
      <c r="J46" s="72" t="s">
        <v>134</v>
      </c>
      <c r="K46" s="64">
        <v>0</v>
      </c>
      <c r="L46" s="64">
        <v>0</v>
      </c>
      <c r="M46" s="64">
        <v>0</v>
      </c>
      <c r="N46" s="64">
        <v>0</v>
      </c>
      <c r="O46" s="64">
        <f t="shared" si="0"/>
        <v>300000</v>
      </c>
    </row>
    <row r="47" spans="1:15" x14ac:dyDescent="0.25">
      <c r="A47" s="73">
        <v>747</v>
      </c>
      <c r="B47" s="72" t="s">
        <v>129</v>
      </c>
      <c r="C47" s="64">
        <v>0</v>
      </c>
      <c r="D47" s="64">
        <v>8839605</v>
      </c>
      <c r="E47" s="64">
        <v>0</v>
      </c>
      <c r="F47" s="64">
        <v>0</v>
      </c>
      <c r="G47" s="64">
        <v>0</v>
      </c>
      <c r="H47" s="64">
        <v>0</v>
      </c>
      <c r="I47" s="73">
        <v>747</v>
      </c>
      <c r="J47" s="72" t="s">
        <v>129</v>
      </c>
      <c r="K47" s="64">
        <v>0</v>
      </c>
      <c r="L47" s="64">
        <v>0</v>
      </c>
      <c r="M47" s="64">
        <v>0</v>
      </c>
      <c r="N47" s="64">
        <v>0</v>
      </c>
      <c r="O47" s="64">
        <f t="shared" si="0"/>
        <v>8839605</v>
      </c>
    </row>
    <row r="48" spans="1:15" ht="9.9499999999999993" customHeight="1" x14ac:dyDescent="0.25">
      <c r="A48" s="9" t="s">
        <v>133</v>
      </c>
      <c r="B48" s="10"/>
      <c r="C48" s="9"/>
      <c r="D48" s="9"/>
      <c r="E48" s="9"/>
      <c r="F48" s="9"/>
    </row>
    <row r="49" spans="1:6" ht="9.9499999999999993" customHeight="1" x14ac:dyDescent="0.25">
      <c r="A49" s="9"/>
      <c r="B49" s="10"/>
      <c r="C49" s="9"/>
      <c r="D49" s="9"/>
      <c r="E49" s="9"/>
      <c r="F49" s="9"/>
    </row>
  </sheetData>
  <mergeCells count="32">
    <mergeCell ref="A43:B43"/>
    <mergeCell ref="A22:B22"/>
    <mergeCell ref="A19:B19"/>
    <mergeCell ref="A18:B18"/>
    <mergeCell ref="A17:B17"/>
    <mergeCell ref="A16:B16"/>
    <mergeCell ref="A14:B14"/>
    <mergeCell ref="A13:B13"/>
    <mergeCell ref="A12:B12"/>
    <mergeCell ref="A11:B11"/>
    <mergeCell ref="I18:J18"/>
    <mergeCell ref="I19:J19"/>
    <mergeCell ref="I22:J22"/>
    <mergeCell ref="I43:J43"/>
    <mergeCell ref="A5:F5"/>
    <mergeCell ref="I5:N5"/>
    <mergeCell ref="I12:J12"/>
    <mergeCell ref="I13:J13"/>
    <mergeCell ref="I14:J14"/>
    <mergeCell ref="I16:J16"/>
    <mergeCell ref="I17:J17"/>
    <mergeCell ref="A10:B10"/>
    <mergeCell ref="A9:B9"/>
    <mergeCell ref="I9:J9"/>
    <mergeCell ref="I10:J10"/>
    <mergeCell ref="I11:J11"/>
    <mergeCell ref="A1:G1"/>
    <mergeCell ref="A2:G2"/>
    <mergeCell ref="A3:G3"/>
    <mergeCell ref="I1:O1"/>
    <mergeCell ref="I2:O2"/>
    <mergeCell ref="I3:O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45" pageOrder="overThenDown" orientation="landscape" useFirstPageNumber="1" r:id="rId1"/>
  <headerFooter>
    <oddFooter>&amp;CPage &amp;P</oddFooter>
  </headerFooter>
  <colBreaks count="1" manualBreakCount="1">
    <brk id="8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showGridLines="0" workbookViewId="0">
      <selection activeCell="I18" activeCellId="3" sqref="A11:B11 A18:B18 I11:J11 I18:J18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80" customFormat="1" ht="12.75" x14ac:dyDescent="0.25">
      <c r="A1" s="388" t="s">
        <v>120</v>
      </c>
      <c r="B1" s="389"/>
      <c r="C1" s="389"/>
      <c r="D1" s="389"/>
      <c r="E1" s="389"/>
      <c r="F1" s="389"/>
      <c r="G1" s="390"/>
      <c r="H1" s="8" t="s">
        <v>119</v>
      </c>
      <c r="I1" s="388" t="s">
        <v>120</v>
      </c>
      <c r="J1" s="389"/>
      <c r="K1" s="389"/>
      <c r="L1" s="389"/>
      <c r="M1" s="389"/>
      <c r="N1" s="389"/>
      <c r="O1" s="390"/>
      <c r="P1" s="8" t="s">
        <v>119</v>
      </c>
    </row>
    <row r="2" spans="1:16" s="80" customFormat="1" ht="12.75" x14ac:dyDescent="0.25">
      <c r="A2" s="388" t="s">
        <v>175</v>
      </c>
      <c r="B2" s="389"/>
      <c r="C2" s="389"/>
      <c r="D2" s="389"/>
      <c r="E2" s="389"/>
      <c r="F2" s="389"/>
      <c r="G2" s="390"/>
      <c r="H2" s="8" t="s">
        <v>189</v>
      </c>
      <c r="I2" s="388" t="s">
        <v>175</v>
      </c>
      <c r="J2" s="389"/>
      <c r="K2" s="389"/>
      <c r="L2" s="389"/>
      <c r="M2" s="389"/>
      <c r="N2" s="389"/>
      <c r="O2" s="390"/>
      <c r="P2" s="8" t="s">
        <v>189</v>
      </c>
    </row>
    <row r="3" spans="1:16" s="80" customFormat="1" ht="12.75" x14ac:dyDescent="0.25">
      <c r="A3" s="391" t="s">
        <v>173</v>
      </c>
      <c r="B3" s="392"/>
      <c r="C3" s="392"/>
      <c r="D3" s="392"/>
      <c r="E3" s="392"/>
      <c r="F3" s="392"/>
      <c r="G3" s="393"/>
      <c r="H3" s="28"/>
      <c r="I3" s="391" t="s">
        <v>173</v>
      </c>
      <c r="J3" s="392"/>
      <c r="K3" s="392"/>
      <c r="L3" s="392"/>
      <c r="M3" s="392"/>
      <c r="N3" s="392"/>
      <c r="O3" s="393"/>
      <c r="P3" s="28"/>
    </row>
    <row r="4" spans="1:16" s="80" customFormat="1" x14ac:dyDescent="0.25"/>
    <row r="5" spans="1:16" s="80" customFormat="1" ht="12.75" x14ac:dyDescent="0.25">
      <c r="A5" s="382" t="s">
        <v>188</v>
      </c>
      <c r="B5" s="394"/>
      <c r="C5" s="394"/>
      <c r="D5" s="394"/>
      <c r="E5" s="394"/>
      <c r="F5" s="394"/>
      <c r="G5" s="82" t="s">
        <v>170</v>
      </c>
      <c r="H5" s="83">
        <v>0</v>
      </c>
      <c r="I5" s="382" t="s">
        <v>187</v>
      </c>
      <c r="J5" s="394"/>
      <c r="K5" s="394"/>
      <c r="L5" s="394"/>
      <c r="M5" s="394"/>
      <c r="N5" s="394"/>
      <c r="O5" s="84" t="s">
        <v>170</v>
      </c>
      <c r="P5" s="81">
        <v>0</v>
      </c>
    </row>
    <row r="6" spans="1:16" s="77" customFormat="1" ht="9" x14ac:dyDescent="0.25">
      <c r="A6" s="79" t="s">
        <v>169</v>
      </c>
      <c r="B6" s="79"/>
      <c r="C6" s="79">
        <v>0</v>
      </c>
      <c r="D6" s="79">
        <v>1</v>
      </c>
      <c r="E6" s="79">
        <v>2</v>
      </c>
      <c r="F6" s="79">
        <v>3</v>
      </c>
      <c r="G6" s="79">
        <v>4</v>
      </c>
      <c r="H6" s="79">
        <v>5</v>
      </c>
      <c r="I6" s="79" t="s">
        <v>169</v>
      </c>
      <c r="J6" s="79"/>
      <c r="K6" s="79">
        <v>6</v>
      </c>
      <c r="L6" s="79">
        <v>8</v>
      </c>
      <c r="M6" s="79" t="s">
        <v>94</v>
      </c>
    </row>
    <row r="7" spans="1:16" s="77" customFormat="1" ht="36" x14ac:dyDescent="0.25">
      <c r="A7" s="78" t="s">
        <v>162</v>
      </c>
      <c r="B7" s="78" t="s">
        <v>0</v>
      </c>
      <c r="C7" s="78" t="s">
        <v>168</v>
      </c>
      <c r="D7" s="78" t="s">
        <v>186</v>
      </c>
      <c r="E7" s="78" t="s">
        <v>185</v>
      </c>
      <c r="F7" s="78" t="s">
        <v>184</v>
      </c>
      <c r="G7" s="78" t="s">
        <v>183</v>
      </c>
      <c r="H7" s="78" t="s">
        <v>182</v>
      </c>
      <c r="I7" s="78" t="s">
        <v>162</v>
      </c>
      <c r="J7" s="78" t="s">
        <v>0</v>
      </c>
      <c r="K7" s="78" t="s">
        <v>158</v>
      </c>
      <c r="L7" s="78" t="s">
        <v>181</v>
      </c>
      <c r="M7" s="78" t="s">
        <v>157</v>
      </c>
    </row>
    <row r="8" spans="1:16" x14ac:dyDescent="0.25">
      <c r="A8" s="76" t="s">
        <v>156</v>
      </c>
      <c r="B8" s="75"/>
      <c r="C8" s="74"/>
      <c r="D8" s="74"/>
      <c r="E8" s="74"/>
      <c r="F8" s="74"/>
      <c r="G8" s="74"/>
      <c r="H8" s="74"/>
      <c r="I8" s="76" t="s">
        <v>156</v>
      </c>
      <c r="J8" s="75"/>
      <c r="K8" s="74"/>
      <c r="L8" s="74"/>
      <c r="M8" s="74">
        <f t="shared" ref="M8:M45" si="0">SUM(K8:L8)+ SUM(C8:H8)</f>
        <v>0</v>
      </c>
    </row>
    <row r="9" spans="1:16" ht="12.75" x14ac:dyDescent="0.25">
      <c r="A9" s="374" t="s">
        <v>79</v>
      </c>
      <c r="B9" s="375"/>
      <c r="C9" s="12">
        <v>354522316</v>
      </c>
      <c r="D9" s="12">
        <v>12500000</v>
      </c>
      <c r="E9" s="12">
        <v>301365000</v>
      </c>
      <c r="F9" s="12">
        <v>5200000</v>
      </c>
      <c r="G9" s="12">
        <v>0</v>
      </c>
      <c r="H9" s="12">
        <v>0</v>
      </c>
      <c r="I9" s="374" t="s">
        <v>79</v>
      </c>
      <c r="J9" s="375"/>
      <c r="K9" s="12">
        <v>0</v>
      </c>
      <c r="L9" s="12">
        <v>0</v>
      </c>
      <c r="M9" s="12">
        <f t="shared" si="0"/>
        <v>673587316</v>
      </c>
    </row>
    <row r="10" spans="1:16" ht="12.75" x14ac:dyDescent="0.25">
      <c r="A10" s="386" t="s">
        <v>122</v>
      </c>
      <c r="B10" s="387"/>
      <c r="C10" s="24">
        <v>12254008</v>
      </c>
      <c r="D10" s="24">
        <v>946796</v>
      </c>
      <c r="E10" s="24">
        <v>13009944</v>
      </c>
      <c r="F10" s="24">
        <v>715200</v>
      </c>
      <c r="G10" s="24">
        <v>0</v>
      </c>
      <c r="H10" s="24">
        <v>0</v>
      </c>
      <c r="I10" s="386" t="s">
        <v>122</v>
      </c>
      <c r="J10" s="387"/>
      <c r="K10" s="24">
        <v>0</v>
      </c>
      <c r="L10" s="24">
        <v>0</v>
      </c>
      <c r="M10" s="24">
        <f t="shared" si="0"/>
        <v>26925948</v>
      </c>
    </row>
    <row r="11" spans="1:16" ht="12.75" x14ac:dyDescent="0.25">
      <c r="A11" s="386" t="s">
        <v>731</v>
      </c>
      <c r="B11" s="387"/>
      <c r="C11" s="24">
        <v>41660935</v>
      </c>
      <c r="D11" s="24">
        <v>300000</v>
      </c>
      <c r="E11" s="24">
        <v>385715665</v>
      </c>
      <c r="F11" s="24">
        <v>2500000</v>
      </c>
      <c r="G11" s="24">
        <v>0</v>
      </c>
      <c r="H11" s="24">
        <v>0</v>
      </c>
      <c r="I11" s="386" t="s">
        <v>731</v>
      </c>
      <c r="J11" s="387"/>
      <c r="K11" s="24">
        <v>0</v>
      </c>
      <c r="L11" s="24">
        <v>0</v>
      </c>
      <c r="M11" s="24">
        <f t="shared" si="0"/>
        <v>430176600</v>
      </c>
    </row>
    <row r="12" spans="1:16" ht="12.75" x14ac:dyDescent="0.25">
      <c r="A12" s="386" t="s">
        <v>152</v>
      </c>
      <c r="B12" s="387"/>
      <c r="C12" s="24">
        <v>41660935</v>
      </c>
      <c r="D12" s="24">
        <v>300000</v>
      </c>
      <c r="E12" s="24">
        <v>385715665</v>
      </c>
      <c r="F12" s="24">
        <v>2500000</v>
      </c>
      <c r="G12" s="24">
        <v>0</v>
      </c>
      <c r="H12" s="24">
        <v>0</v>
      </c>
      <c r="I12" s="386" t="s">
        <v>152</v>
      </c>
      <c r="J12" s="387"/>
      <c r="K12" s="24">
        <v>0</v>
      </c>
      <c r="L12" s="24">
        <v>0</v>
      </c>
      <c r="M12" s="24">
        <f t="shared" si="0"/>
        <v>430176600</v>
      </c>
    </row>
    <row r="13" spans="1:16" ht="12.75" x14ac:dyDescent="0.25">
      <c r="A13" s="384" t="s">
        <v>155</v>
      </c>
      <c r="B13" s="385"/>
      <c r="C13" s="64"/>
      <c r="D13" s="64"/>
      <c r="E13" s="64"/>
      <c r="F13" s="64"/>
      <c r="G13" s="64"/>
      <c r="H13" s="64"/>
      <c r="I13" s="384" t="s">
        <v>155</v>
      </c>
      <c r="J13" s="385"/>
      <c r="K13" s="64"/>
      <c r="L13" s="64"/>
      <c r="M13" s="64">
        <f t="shared" si="0"/>
        <v>0</v>
      </c>
    </row>
    <row r="14" spans="1:16" ht="12.75" x14ac:dyDescent="0.25">
      <c r="A14" s="384" t="s">
        <v>154</v>
      </c>
      <c r="B14" s="385"/>
      <c r="C14" s="64">
        <v>53914943</v>
      </c>
      <c r="D14" s="64">
        <v>1246796</v>
      </c>
      <c r="E14" s="64">
        <v>398725609</v>
      </c>
      <c r="F14" s="64">
        <v>3215200</v>
      </c>
      <c r="G14" s="64">
        <v>0</v>
      </c>
      <c r="H14" s="64">
        <v>0</v>
      </c>
      <c r="I14" s="384" t="s">
        <v>154</v>
      </c>
      <c r="J14" s="385"/>
      <c r="K14" s="64">
        <v>0</v>
      </c>
      <c r="L14" s="64">
        <v>0</v>
      </c>
      <c r="M14" s="64">
        <f t="shared" si="0"/>
        <v>457102548</v>
      </c>
    </row>
    <row r="15" spans="1:16" x14ac:dyDescent="0.25">
      <c r="A15" s="76" t="s">
        <v>153</v>
      </c>
      <c r="B15" s="75"/>
      <c r="C15" s="74"/>
      <c r="D15" s="74"/>
      <c r="E15" s="74"/>
      <c r="F15" s="74"/>
      <c r="G15" s="74"/>
      <c r="H15" s="74"/>
      <c r="I15" s="76" t="s">
        <v>153</v>
      </c>
      <c r="J15" s="75"/>
      <c r="K15" s="74"/>
      <c r="L15" s="74"/>
      <c r="M15" s="74">
        <f t="shared" si="0"/>
        <v>0</v>
      </c>
    </row>
    <row r="16" spans="1:16" ht="12.75" x14ac:dyDescent="0.25">
      <c r="A16" s="374" t="s">
        <v>79</v>
      </c>
      <c r="B16" s="375"/>
      <c r="C16" s="12">
        <v>9000000</v>
      </c>
      <c r="D16" s="12">
        <v>0</v>
      </c>
      <c r="E16" s="12">
        <v>164677804</v>
      </c>
      <c r="F16" s="12">
        <v>0</v>
      </c>
      <c r="G16" s="12">
        <v>0</v>
      </c>
      <c r="H16" s="12">
        <v>0</v>
      </c>
      <c r="I16" s="374" t="s">
        <v>79</v>
      </c>
      <c r="J16" s="375"/>
      <c r="K16" s="12">
        <v>0</v>
      </c>
      <c r="L16" s="12">
        <v>0</v>
      </c>
      <c r="M16" s="12">
        <f t="shared" si="0"/>
        <v>173677804</v>
      </c>
    </row>
    <row r="17" spans="1:13" ht="12.75" x14ac:dyDescent="0.25">
      <c r="A17" s="386" t="s">
        <v>122</v>
      </c>
      <c r="B17" s="387"/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386" t="s">
        <v>122</v>
      </c>
      <c r="J17" s="387"/>
      <c r="K17" s="24">
        <v>0</v>
      </c>
      <c r="L17" s="24">
        <v>0</v>
      </c>
      <c r="M17" s="24">
        <f t="shared" si="0"/>
        <v>0</v>
      </c>
    </row>
    <row r="18" spans="1:13" ht="12.75" x14ac:dyDescent="0.25">
      <c r="A18" s="386" t="s">
        <v>731</v>
      </c>
      <c r="B18" s="387"/>
      <c r="C18" s="24">
        <v>361300</v>
      </c>
      <c r="D18" s="24">
        <v>0</v>
      </c>
      <c r="E18" s="24">
        <v>190572793</v>
      </c>
      <c r="F18" s="24">
        <v>0</v>
      </c>
      <c r="G18" s="24">
        <v>0</v>
      </c>
      <c r="H18" s="24">
        <v>0</v>
      </c>
      <c r="I18" s="386" t="s">
        <v>731</v>
      </c>
      <c r="J18" s="387"/>
      <c r="K18" s="24">
        <v>0</v>
      </c>
      <c r="L18" s="24">
        <v>0</v>
      </c>
      <c r="M18" s="24">
        <f t="shared" si="0"/>
        <v>190934093</v>
      </c>
    </row>
    <row r="19" spans="1:13" ht="12.75" x14ac:dyDescent="0.25">
      <c r="A19" s="386" t="s">
        <v>152</v>
      </c>
      <c r="B19" s="387"/>
      <c r="C19" s="24">
        <v>361300</v>
      </c>
      <c r="D19" s="24">
        <v>0</v>
      </c>
      <c r="E19" s="24">
        <v>190572793</v>
      </c>
      <c r="F19" s="24">
        <v>0</v>
      </c>
      <c r="G19" s="24">
        <v>0</v>
      </c>
      <c r="H19" s="24">
        <v>0</v>
      </c>
      <c r="I19" s="386" t="s">
        <v>152</v>
      </c>
      <c r="J19" s="387"/>
      <c r="K19" s="24">
        <v>0</v>
      </c>
      <c r="L19" s="24">
        <v>0</v>
      </c>
      <c r="M19" s="24">
        <f t="shared" si="0"/>
        <v>190934093</v>
      </c>
    </row>
    <row r="20" spans="1:13" x14ac:dyDescent="0.25">
      <c r="A20" s="76"/>
      <c r="B20" s="75"/>
      <c r="C20" s="74"/>
      <c r="D20" s="74"/>
      <c r="E20" s="74"/>
      <c r="F20" s="74"/>
      <c r="G20" s="74"/>
      <c r="H20" s="74"/>
      <c r="I20" s="76"/>
      <c r="J20" s="75"/>
      <c r="K20" s="74"/>
      <c r="L20" s="74"/>
      <c r="M20" s="74">
        <f t="shared" si="0"/>
        <v>0</v>
      </c>
    </row>
    <row r="21" spans="1:13" x14ac:dyDescent="0.25">
      <c r="A21" s="76" t="s">
        <v>151</v>
      </c>
      <c r="B21" s="75"/>
      <c r="C21" s="74"/>
      <c r="D21" s="74"/>
      <c r="E21" s="74"/>
      <c r="F21" s="74"/>
      <c r="G21" s="74"/>
      <c r="H21" s="74"/>
      <c r="I21" s="76" t="s">
        <v>151</v>
      </c>
      <c r="J21" s="75"/>
      <c r="K21" s="74"/>
      <c r="L21" s="74"/>
      <c r="M21" s="74">
        <f t="shared" si="0"/>
        <v>0</v>
      </c>
    </row>
    <row r="22" spans="1:13" ht="12.75" x14ac:dyDescent="0.25">
      <c r="A22" s="374" t="s">
        <v>80</v>
      </c>
      <c r="B22" s="375"/>
      <c r="C22" s="12">
        <v>408437259</v>
      </c>
      <c r="D22" s="12">
        <v>13746796</v>
      </c>
      <c r="E22" s="12">
        <v>700090609</v>
      </c>
      <c r="F22" s="12">
        <v>8415200</v>
      </c>
      <c r="G22" s="12">
        <v>0</v>
      </c>
      <c r="H22" s="12">
        <v>0</v>
      </c>
      <c r="I22" s="374" t="s">
        <v>80</v>
      </c>
      <c r="J22" s="375"/>
      <c r="K22" s="12">
        <v>0</v>
      </c>
      <c r="L22" s="12">
        <v>0</v>
      </c>
      <c r="M22" s="12">
        <f t="shared" si="0"/>
        <v>1130689864</v>
      </c>
    </row>
    <row r="23" spans="1:13" ht="18" x14ac:dyDescent="0.25">
      <c r="A23" s="73">
        <v>606</v>
      </c>
      <c r="B23" s="72" t="s">
        <v>150</v>
      </c>
      <c r="C23" s="64">
        <v>58363103</v>
      </c>
      <c r="D23" s="64">
        <v>13746796</v>
      </c>
      <c r="E23" s="64">
        <v>4873111</v>
      </c>
      <c r="F23" s="64">
        <v>200000</v>
      </c>
      <c r="G23" s="64">
        <v>0</v>
      </c>
      <c r="H23" s="64">
        <v>0</v>
      </c>
      <c r="I23" s="73">
        <v>606</v>
      </c>
      <c r="J23" s="72" t="s">
        <v>150</v>
      </c>
      <c r="K23" s="64">
        <v>0</v>
      </c>
      <c r="L23" s="64">
        <v>0</v>
      </c>
      <c r="M23" s="64">
        <f t="shared" si="0"/>
        <v>77183010</v>
      </c>
    </row>
    <row r="24" spans="1:13" x14ac:dyDescent="0.25">
      <c r="A24" s="73">
        <v>613</v>
      </c>
      <c r="B24" s="72" t="s">
        <v>149</v>
      </c>
      <c r="C24" s="64">
        <v>3915899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73">
        <v>613</v>
      </c>
      <c r="J24" s="72" t="s">
        <v>149</v>
      </c>
      <c r="K24" s="64">
        <v>0</v>
      </c>
      <c r="L24" s="64">
        <v>0</v>
      </c>
      <c r="M24" s="64">
        <f t="shared" si="0"/>
        <v>3915899</v>
      </c>
    </row>
    <row r="25" spans="1:13" x14ac:dyDescent="0.25">
      <c r="A25" s="73">
        <v>615</v>
      </c>
      <c r="B25" s="72" t="s">
        <v>148</v>
      </c>
      <c r="C25" s="64">
        <v>15107585</v>
      </c>
      <c r="D25" s="64">
        <v>0</v>
      </c>
      <c r="E25" s="64">
        <v>4115580</v>
      </c>
      <c r="F25" s="64">
        <v>7500000</v>
      </c>
      <c r="G25" s="64">
        <v>0</v>
      </c>
      <c r="H25" s="64">
        <v>0</v>
      </c>
      <c r="I25" s="73">
        <v>615</v>
      </c>
      <c r="J25" s="72" t="s">
        <v>148</v>
      </c>
      <c r="K25" s="64">
        <v>0</v>
      </c>
      <c r="L25" s="64">
        <v>0</v>
      </c>
      <c r="M25" s="64">
        <f t="shared" si="0"/>
        <v>26723165</v>
      </c>
    </row>
    <row r="26" spans="1:13" x14ac:dyDescent="0.25">
      <c r="A26" s="73">
        <v>616</v>
      </c>
      <c r="B26" s="72" t="s">
        <v>180</v>
      </c>
      <c r="C26" s="64">
        <v>0</v>
      </c>
      <c r="D26" s="64">
        <v>0</v>
      </c>
      <c r="E26" s="64">
        <v>500000</v>
      </c>
      <c r="F26" s="64">
        <v>0</v>
      </c>
      <c r="G26" s="64">
        <v>0</v>
      </c>
      <c r="H26" s="64">
        <v>0</v>
      </c>
      <c r="I26" s="73">
        <v>616</v>
      </c>
      <c r="J26" s="72" t="s">
        <v>180</v>
      </c>
      <c r="K26" s="64">
        <v>0</v>
      </c>
      <c r="L26" s="64">
        <v>0</v>
      </c>
      <c r="M26" s="64">
        <f t="shared" si="0"/>
        <v>500000</v>
      </c>
    </row>
    <row r="27" spans="1:13" x14ac:dyDescent="0.25">
      <c r="A27" s="73">
        <v>617</v>
      </c>
      <c r="B27" s="72" t="s">
        <v>179</v>
      </c>
      <c r="C27" s="64">
        <v>1000000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73">
        <v>617</v>
      </c>
      <c r="J27" s="72" t="s">
        <v>179</v>
      </c>
      <c r="K27" s="64">
        <v>0</v>
      </c>
      <c r="L27" s="64">
        <v>0</v>
      </c>
      <c r="M27" s="64">
        <f t="shared" si="0"/>
        <v>1000000</v>
      </c>
    </row>
    <row r="28" spans="1:13" x14ac:dyDescent="0.25">
      <c r="A28" s="73">
        <v>618</v>
      </c>
      <c r="B28" s="72" t="s">
        <v>147</v>
      </c>
      <c r="C28" s="64">
        <v>0</v>
      </c>
      <c r="D28" s="64">
        <v>0</v>
      </c>
      <c r="E28" s="64">
        <v>11330146</v>
      </c>
      <c r="F28" s="64">
        <v>0</v>
      </c>
      <c r="G28" s="64">
        <v>0</v>
      </c>
      <c r="H28" s="64">
        <v>0</v>
      </c>
      <c r="I28" s="73">
        <v>618</v>
      </c>
      <c r="J28" s="72" t="s">
        <v>147</v>
      </c>
      <c r="K28" s="64">
        <v>0</v>
      </c>
      <c r="L28" s="64">
        <v>0</v>
      </c>
      <c r="M28" s="64">
        <f t="shared" si="0"/>
        <v>11330146</v>
      </c>
    </row>
    <row r="29" spans="1:13" ht="18" x14ac:dyDescent="0.25">
      <c r="A29" s="73">
        <v>622</v>
      </c>
      <c r="B29" s="72" t="s">
        <v>146</v>
      </c>
      <c r="C29" s="64">
        <v>1553400</v>
      </c>
      <c r="D29" s="64">
        <v>0</v>
      </c>
      <c r="E29" s="64">
        <v>1565000</v>
      </c>
      <c r="F29" s="64">
        <v>0</v>
      </c>
      <c r="G29" s="64">
        <v>0</v>
      </c>
      <c r="H29" s="64">
        <v>0</v>
      </c>
      <c r="I29" s="73">
        <v>622</v>
      </c>
      <c r="J29" s="72" t="s">
        <v>146</v>
      </c>
      <c r="K29" s="64">
        <v>0</v>
      </c>
      <c r="L29" s="64">
        <v>0</v>
      </c>
      <c r="M29" s="64">
        <f t="shared" si="0"/>
        <v>3118400</v>
      </c>
    </row>
    <row r="30" spans="1:13" ht="18" x14ac:dyDescent="0.25">
      <c r="A30" s="73">
        <v>623</v>
      </c>
      <c r="B30" s="72" t="s">
        <v>145</v>
      </c>
      <c r="C30" s="64">
        <v>904000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73">
        <v>623</v>
      </c>
      <c r="J30" s="72" t="s">
        <v>145</v>
      </c>
      <c r="K30" s="64">
        <v>0</v>
      </c>
      <c r="L30" s="64">
        <v>0</v>
      </c>
      <c r="M30" s="64">
        <f t="shared" si="0"/>
        <v>904000</v>
      </c>
    </row>
    <row r="31" spans="1:13" ht="18" x14ac:dyDescent="0.25">
      <c r="A31" s="73">
        <v>624</v>
      </c>
      <c r="B31" s="72" t="s">
        <v>144</v>
      </c>
      <c r="C31" s="64">
        <v>1065633</v>
      </c>
      <c r="D31" s="64">
        <v>0</v>
      </c>
      <c r="E31" s="64">
        <v>756323</v>
      </c>
      <c r="F31" s="64">
        <v>0</v>
      </c>
      <c r="G31" s="64">
        <v>0</v>
      </c>
      <c r="H31" s="64">
        <v>0</v>
      </c>
      <c r="I31" s="73">
        <v>624</v>
      </c>
      <c r="J31" s="72" t="s">
        <v>144</v>
      </c>
      <c r="K31" s="64">
        <v>0</v>
      </c>
      <c r="L31" s="64">
        <v>0</v>
      </c>
      <c r="M31" s="64">
        <f t="shared" si="0"/>
        <v>1821956</v>
      </c>
    </row>
    <row r="32" spans="1:13" x14ac:dyDescent="0.25">
      <c r="A32" s="73">
        <v>625</v>
      </c>
      <c r="B32" s="72" t="s">
        <v>143</v>
      </c>
      <c r="C32" s="64">
        <v>0</v>
      </c>
      <c r="D32" s="64">
        <v>0</v>
      </c>
      <c r="E32" s="64">
        <v>805847</v>
      </c>
      <c r="F32" s="64">
        <v>0</v>
      </c>
      <c r="G32" s="64">
        <v>0</v>
      </c>
      <c r="H32" s="64">
        <v>0</v>
      </c>
      <c r="I32" s="73">
        <v>625</v>
      </c>
      <c r="J32" s="72" t="s">
        <v>143</v>
      </c>
      <c r="K32" s="64">
        <v>0</v>
      </c>
      <c r="L32" s="64">
        <v>0</v>
      </c>
      <c r="M32" s="64">
        <f t="shared" si="0"/>
        <v>805847</v>
      </c>
    </row>
    <row r="33" spans="1:13" ht="18" x14ac:dyDescent="0.25">
      <c r="A33" s="73">
        <v>626</v>
      </c>
      <c r="B33" s="72" t="s">
        <v>142</v>
      </c>
      <c r="C33" s="64">
        <v>5400000</v>
      </c>
      <c r="D33" s="64">
        <v>0</v>
      </c>
      <c r="E33" s="64">
        <v>800000</v>
      </c>
      <c r="F33" s="64">
        <v>0</v>
      </c>
      <c r="G33" s="64">
        <v>0</v>
      </c>
      <c r="H33" s="64">
        <v>0</v>
      </c>
      <c r="I33" s="73">
        <v>626</v>
      </c>
      <c r="J33" s="72" t="s">
        <v>142</v>
      </c>
      <c r="K33" s="64">
        <v>0</v>
      </c>
      <c r="L33" s="64">
        <v>0</v>
      </c>
      <c r="M33" s="64">
        <f t="shared" si="0"/>
        <v>6200000</v>
      </c>
    </row>
    <row r="34" spans="1:13" x14ac:dyDescent="0.25">
      <c r="A34" s="73">
        <v>628</v>
      </c>
      <c r="B34" s="72" t="s">
        <v>147</v>
      </c>
      <c r="C34" s="64">
        <v>8469984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73">
        <v>628</v>
      </c>
      <c r="J34" s="72" t="s">
        <v>147</v>
      </c>
      <c r="K34" s="64">
        <v>0</v>
      </c>
      <c r="L34" s="64">
        <v>0</v>
      </c>
      <c r="M34" s="64">
        <f t="shared" si="0"/>
        <v>8469984</v>
      </c>
    </row>
    <row r="35" spans="1:13" ht="18" x14ac:dyDescent="0.25">
      <c r="A35" s="73">
        <v>635</v>
      </c>
      <c r="B35" s="72" t="s">
        <v>141</v>
      </c>
      <c r="C35" s="64">
        <v>4336929</v>
      </c>
      <c r="D35" s="64">
        <v>0</v>
      </c>
      <c r="E35" s="64">
        <v>1079181</v>
      </c>
      <c r="F35" s="64">
        <v>0</v>
      </c>
      <c r="G35" s="64">
        <v>0</v>
      </c>
      <c r="H35" s="64">
        <v>0</v>
      </c>
      <c r="I35" s="73">
        <v>635</v>
      </c>
      <c r="J35" s="72" t="s">
        <v>141</v>
      </c>
      <c r="K35" s="64">
        <v>0</v>
      </c>
      <c r="L35" s="64">
        <v>0</v>
      </c>
      <c r="M35" s="64">
        <f t="shared" si="0"/>
        <v>5416110</v>
      </c>
    </row>
    <row r="36" spans="1:13" x14ac:dyDescent="0.25">
      <c r="A36" s="73">
        <v>641</v>
      </c>
      <c r="B36" s="72" t="s">
        <v>140</v>
      </c>
      <c r="C36" s="64">
        <v>251845376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73">
        <v>641</v>
      </c>
      <c r="J36" s="72" t="s">
        <v>140</v>
      </c>
      <c r="K36" s="64">
        <v>0</v>
      </c>
      <c r="L36" s="64">
        <v>0</v>
      </c>
      <c r="M36" s="64">
        <f t="shared" si="0"/>
        <v>251845376</v>
      </c>
    </row>
    <row r="37" spans="1:13" ht="18" x14ac:dyDescent="0.25">
      <c r="A37" s="73">
        <v>645</v>
      </c>
      <c r="B37" s="72" t="s">
        <v>139</v>
      </c>
      <c r="C37" s="64">
        <v>48146338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73">
        <v>645</v>
      </c>
      <c r="J37" s="72" t="s">
        <v>139</v>
      </c>
      <c r="K37" s="64">
        <v>0</v>
      </c>
      <c r="L37" s="64">
        <v>0</v>
      </c>
      <c r="M37" s="64">
        <f t="shared" si="0"/>
        <v>48146338</v>
      </c>
    </row>
    <row r="38" spans="1:13" x14ac:dyDescent="0.25">
      <c r="A38" s="73">
        <v>647</v>
      </c>
      <c r="B38" s="72" t="s">
        <v>178</v>
      </c>
      <c r="C38" s="64">
        <v>0</v>
      </c>
      <c r="D38" s="64">
        <v>0</v>
      </c>
      <c r="E38" s="64">
        <v>15000</v>
      </c>
      <c r="F38" s="64">
        <v>0</v>
      </c>
      <c r="G38" s="64">
        <v>0</v>
      </c>
      <c r="H38" s="64">
        <v>0</v>
      </c>
      <c r="I38" s="73">
        <v>647</v>
      </c>
      <c r="J38" s="72" t="s">
        <v>178</v>
      </c>
      <c r="K38" s="64">
        <v>0</v>
      </c>
      <c r="L38" s="64">
        <v>0</v>
      </c>
      <c r="M38" s="64">
        <f t="shared" si="0"/>
        <v>15000</v>
      </c>
    </row>
    <row r="39" spans="1:13" x14ac:dyDescent="0.25">
      <c r="A39" s="73">
        <v>674</v>
      </c>
      <c r="B39" s="72" t="s">
        <v>177</v>
      </c>
      <c r="C39" s="64">
        <v>0</v>
      </c>
      <c r="D39" s="64">
        <v>0</v>
      </c>
      <c r="E39" s="64">
        <v>674250421</v>
      </c>
      <c r="F39" s="64">
        <v>0</v>
      </c>
      <c r="G39" s="64">
        <v>0</v>
      </c>
      <c r="H39" s="64">
        <v>0</v>
      </c>
      <c r="I39" s="73">
        <v>674</v>
      </c>
      <c r="J39" s="72" t="s">
        <v>177</v>
      </c>
      <c r="K39" s="64">
        <v>0</v>
      </c>
      <c r="L39" s="64">
        <v>0</v>
      </c>
      <c r="M39" s="64">
        <f t="shared" si="0"/>
        <v>674250421</v>
      </c>
    </row>
    <row r="40" spans="1:13" x14ac:dyDescent="0.25">
      <c r="A40" s="73">
        <v>678</v>
      </c>
      <c r="B40" s="72" t="s">
        <v>135</v>
      </c>
      <c r="C40" s="64">
        <v>8329012</v>
      </c>
      <c r="D40" s="64">
        <v>0</v>
      </c>
      <c r="E40" s="64">
        <v>0</v>
      </c>
      <c r="F40" s="64">
        <v>715200</v>
      </c>
      <c r="G40" s="64">
        <v>0</v>
      </c>
      <c r="H40" s="64">
        <v>0</v>
      </c>
      <c r="I40" s="73">
        <v>678</v>
      </c>
      <c r="J40" s="72" t="s">
        <v>135</v>
      </c>
      <c r="K40" s="64">
        <v>0</v>
      </c>
      <c r="L40" s="64">
        <v>0</v>
      </c>
      <c r="M40" s="64">
        <f t="shared" si="0"/>
        <v>9044212</v>
      </c>
    </row>
    <row r="41" spans="1:13" x14ac:dyDescent="0.25">
      <c r="A41" s="73"/>
      <c r="B41" s="72"/>
      <c r="C41" s="64"/>
      <c r="D41" s="64"/>
      <c r="E41" s="64"/>
      <c r="F41" s="64"/>
      <c r="G41" s="64"/>
      <c r="H41" s="64"/>
      <c r="I41" s="73"/>
      <c r="J41" s="72"/>
      <c r="K41" s="64"/>
      <c r="L41" s="64"/>
      <c r="M41" s="64">
        <f t="shared" si="0"/>
        <v>0</v>
      </c>
    </row>
    <row r="42" spans="1:13" ht="12.75" x14ac:dyDescent="0.25">
      <c r="A42" s="386" t="s">
        <v>78</v>
      </c>
      <c r="B42" s="387"/>
      <c r="C42" s="24">
        <v>9361300</v>
      </c>
      <c r="D42" s="24">
        <v>0</v>
      </c>
      <c r="E42" s="24">
        <v>355250597</v>
      </c>
      <c r="F42" s="24">
        <v>0</v>
      </c>
      <c r="G42" s="24">
        <v>0</v>
      </c>
      <c r="H42" s="24">
        <v>0</v>
      </c>
      <c r="I42" s="386" t="s">
        <v>78</v>
      </c>
      <c r="J42" s="387"/>
      <c r="K42" s="24">
        <v>0</v>
      </c>
      <c r="L42" s="24">
        <v>0</v>
      </c>
      <c r="M42" s="24">
        <f t="shared" si="0"/>
        <v>364611897</v>
      </c>
    </row>
    <row r="43" spans="1:13" x14ac:dyDescent="0.25">
      <c r="A43" s="73">
        <v>708</v>
      </c>
      <c r="B43" s="72" t="s">
        <v>134</v>
      </c>
      <c r="C43" s="64">
        <v>361300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73">
        <v>708</v>
      </c>
      <c r="J43" s="72" t="s">
        <v>134</v>
      </c>
      <c r="K43" s="64">
        <v>0</v>
      </c>
      <c r="L43" s="64">
        <v>0</v>
      </c>
      <c r="M43" s="64">
        <f t="shared" si="0"/>
        <v>361300</v>
      </c>
    </row>
    <row r="44" spans="1:13" x14ac:dyDescent="0.25">
      <c r="A44" s="73">
        <v>738</v>
      </c>
      <c r="B44" s="72" t="s">
        <v>176</v>
      </c>
      <c r="C44" s="64">
        <v>9000000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73">
        <v>738</v>
      </c>
      <c r="J44" s="72" t="s">
        <v>176</v>
      </c>
      <c r="K44" s="64">
        <v>0</v>
      </c>
      <c r="L44" s="64">
        <v>0</v>
      </c>
      <c r="M44" s="64">
        <f t="shared" si="0"/>
        <v>9000000</v>
      </c>
    </row>
    <row r="45" spans="1:13" x14ac:dyDescent="0.25">
      <c r="A45" s="73">
        <v>747</v>
      </c>
      <c r="B45" s="72" t="s">
        <v>129</v>
      </c>
      <c r="C45" s="64">
        <v>0</v>
      </c>
      <c r="D45" s="64">
        <v>0</v>
      </c>
      <c r="E45" s="64">
        <v>355250597</v>
      </c>
      <c r="F45" s="64">
        <v>0</v>
      </c>
      <c r="G45" s="64">
        <v>0</v>
      </c>
      <c r="H45" s="64">
        <v>0</v>
      </c>
      <c r="I45" s="73">
        <v>747</v>
      </c>
      <c r="J45" s="72" t="s">
        <v>129</v>
      </c>
      <c r="K45" s="64">
        <v>0</v>
      </c>
      <c r="L45" s="64">
        <v>0</v>
      </c>
      <c r="M45" s="64">
        <f t="shared" si="0"/>
        <v>355250597</v>
      </c>
    </row>
    <row r="46" spans="1:13" ht="9.9499999999999993" customHeight="1" x14ac:dyDescent="0.25">
      <c r="A46" s="9" t="s">
        <v>133</v>
      </c>
      <c r="B46" s="10"/>
      <c r="C46" s="9"/>
      <c r="D46" s="9"/>
      <c r="E46" s="9"/>
      <c r="F46" s="9"/>
    </row>
    <row r="47" spans="1:13" ht="9.9499999999999993" customHeight="1" x14ac:dyDescent="0.25">
      <c r="A47" s="9"/>
      <c r="B47" s="10"/>
      <c r="C47" s="9"/>
      <c r="D47" s="9"/>
      <c r="E47" s="9"/>
      <c r="F47" s="9"/>
    </row>
  </sheetData>
  <mergeCells count="32">
    <mergeCell ref="A42:B42"/>
    <mergeCell ref="A22:B22"/>
    <mergeCell ref="A19:B19"/>
    <mergeCell ref="A18:B18"/>
    <mergeCell ref="A17:B17"/>
    <mergeCell ref="A16:B16"/>
    <mergeCell ref="A14:B14"/>
    <mergeCell ref="A13:B13"/>
    <mergeCell ref="A12:B12"/>
    <mergeCell ref="A11:B11"/>
    <mergeCell ref="I18:J18"/>
    <mergeCell ref="I19:J19"/>
    <mergeCell ref="I22:J22"/>
    <mergeCell ref="I42:J42"/>
    <mergeCell ref="A5:F5"/>
    <mergeCell ref="I5:N5"/>
    <mergeCell ref="I12:J12"/>
    <mergeCell ref="I13:J13"/>
    <mergeCell ref="I14:J14"/>
    <mergeCell ref="I16:J16"/>
    <mergeCell ref="I17:J17"/>
    <mergeCell ref="A10:B10"/>
    <mergeCell ref="A9:B9"/>
    <mergeCell ref="I9:J9"/>
    <mergeCell ref="I10:J10"/>
    <mergeCell ref="I11:J11"/>
    <mergeCell ref="A1:G1"/>
    <mergeCell ref="A2:G2"/>
    <mergeCell ref="A3:G3"/>
    <mergeCell ref="I1:O1"/>
    <mergeCell ref="I2:O2"/>
    <mergeCell ref="I3:O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49" pageOrder="overThenDown" orientation="landscape" useFirstPageNumber="1" r:id="rId1"/>
  <headerFooter>
    <oddFooter>&amp;CPage &amp;P</oddFooter>
  </headerFooter>
  <colBreaks count="1" manualBreakCount="1">
    <brk id="8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workbookViewId="0">
      <selection activeCell="A18" activeCellId="3" sqref="I18:J18 I11:J11 A11:B11 A18:B18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80" customFormat="1" ht="12.75" x14ac:dyDescent="0.25">
      <c r="A1" s="388" t="s">
        <v>120</v>
      </c>
      <c r="B1" s="389"/>
      <c r="C1" s="389"/>
      <c r="D1" s="389"/>
      <c r="E1" s="389"/>
      <c r="F1" s="389"/>
      <c r="G1" s="390"/>
      <c r="H1" s="8" t="s">
        <v>119</v>
      </c>
      <c r="I1" s="388" t="s">
        <v>120</v>
      </c>
      <c r="J1" s="389"/>
      <c r="K1" s="389"/>
      <c r="L1" s="389"/>
      <c r="M1" s="389"/>
      <c r="N1" s="389"/>
      <c r="O1" s="390"/>
      <c r="P1" s="8" t="s">
        <v>119</v>
      </c>
    </row>
    <row r="2" spans="1:16" s="80" customFormat="1" ht="12.75" x14ac:dyDescent="0.25">
      <c r="A2" s="388" t="s">
        <v>175</v>
      </c>
      <c r="B2" s="389"/>
      <c r="C2" s="389"/>
      <c r="D2" s="389"/>
      <c r="E2" s="389"/>
      <c r="F2" s="389"/>
      <c r="G2" s="390"/>
      <c r="H2" s="8" t="s">
        <v>174</v>
      </c>
      <c r="I2" s="388" t="s">
        <v>175</v>
      </c>
      <c r="J2" s="389"/>
      <c r="K2" s="389"/>
      <c r="L2" s="389"/>
      <c r="M2" s="389"/>
      <c r="N2" s="389"/>
      <c r="O2" s="390"/>
      <c r="P2" s="8" t="s">
        <v>174</v>
      </c>
    </row>
    <row r="3" spans="1:16" s="80" customFormat="1" ht="12.75" x14ac:dyDescent="0.25">
      <c r="A3" s="391" t="s">
        <v>173</v>
      </c>
      <c r="B3" s="392"/>
      <c r="C3" s="392"/>
      <c r="D3" s="392"/>
      <c r="E3" s="392"/>
      <c r="F3" s="392"/>
      <c r="G3" s="393"/>
      <c r="H3" s="28"/>
      <c r="I3" s="391" t="s">
        <v>173</v>
      </c>
      <c r="J3" s="392"/>
      <c r="K3" s="392"/>
      <c r="L3" s="392"/>
      <c r="M3" s="392"/>
      <c r="N3" s="392"/>
      <c r="O3" s="393"/>
      <c r="P3" s="28"/>
    </row>
    <row r="4" spans="1:16" s="80" customFormat="1" x14ac:dyDescent="0.25"/>
    <row r="5" spans="1:16" s="80" customFormat="1" ht="12.75" x14ac:dyDescent="0.25">
      <c r="A5" s="382" t="s">
        <v>172</v>
      </c>
      <c r="B5" s="394"/>
      <c r="C5" s="394"/>
      <c r="D5" s="394"/>
      <c r="E5" s="394"/>
      <c r="F5" s="394"/>
      <c r="G5" s="82" t="s">
        <v>170</v>
      </c>
      <c r="H5" s="83">
        <v>0</v>
      </c>
      <c r="I5" s="382" t="s">
        <v>171</v>
      </c>
      <c r="J5" s="394"/>
      <c r="K5" s="394"/>
      <c r="L5" s="394"/>
      <c r="M5" s="394"/>
      <c r="N5" s="394"/>
      <c r="O5" s="82" t="s">
        <v>170</v>
      </c>
      <c r="P5" s="81">
        <v>0</v>
      </c>
    </row>
    <row r="6" spans="1:16" s="77" customFormat="1" ht="9" x14ac:dyDescent="0.25">
      <c r="A6" s="79" t="s">
        <v>169</v>
      </c>
      <c r="B6" s="79"/>
      <c r="C6" s="79">
        <v>0</v>
      </c>
      <c r="D6" s="79">
        <v>1</v>
      </c>
      <c r="E6" s="79">
        <v>2</v>
      </c>
      <c r="F6" s="79">
        <v>3</v>
      </c>
      <c r="G6" s="79">
        <v>4</v>
      </c>
      <c r="H6" s="79">
        <v>5</v>
      </c>
      <c r="I6" s="79" t="s">
        <v>169</v>
      </c>
      <c r="J6" s="79"/>
      <c r="K6" s="79">
        <v>6</v>
      </c>
      <c r="L6" s="79">
        <v>7</v>
      </c>
      <c r="M6" s="79">
        <v>8</v>
      </c>
      <c r="N6" s="79">
        <v>9</v>
      </c>
      <c r="O6" s="79" t="s">
        <v>94</v>
      </c>
    </row>
    <row r="7" spans="1:16" s="77" customFormat="1" ht="45" x14ac:dyDescent="0.25">
      <c r="A7" s="78" t="s">
        <v>162</v>
      </c>
      <c r="B7" s="78" t="s">
        <v>0</v>
      </c>
      <c r="C7" s="78" t="s">
        <v>168</v>
      </c>
      <c r="D7" s="78" t="s">
        <v>167</v>
      </c>
      <c r="E7" s="78" t="s">
        <v>166</v>
      </c>
      <c r="F7" s="78" t="s">
        <v>165</v>
      </c>
      <c r="G7" s="78" t="s">
        <v>164</v>
      </c>
      <c r="H7" s="78" t="s">
        <v>163</v>
      </c>
      <c r="I7" s="78" t="s">
        <v>162</v>
      </c>
      <c r="J7" s="78" t="s">
        <v>0</v>
      </c>
      <c r="K7" s="78" t="s">
        <v>161</v>
      </c>
      <c r="L7" s="78" t="s">
        <v>160</v>
      </c>
      <c r="M7" s="78" t="s">
        <v>159</v>
      </c>
      <c r="N7" s="78" t="s">
        <v>158</v>
      </c>
      <c r="O7" s="78" t="s">
        <v>157</v>
      </c>
    </row>
    <row r="8" spans="1:16" x14ac:dyDescent="0.25">
      <c r="A8" s="76" t="s">
        <v>156</v>
      </c>
      <c r="B8" s="75"/>
      <c r="C8" s="74"/>
      <c r="D8" s="74"/>
      <c r="E8" s="74"/>
      <c r="F8" s="74"/>
      <c r="G8" s="74"/>
      <c r="H8" s="74"/>
      <c r="I8" s="76" t="s">
        <v>156</v>
      </c>
      <c r="J8" s="75"/>
      <c r="K8" s="74"/>
      <c r="L8" s="74"/>
      <c r="M8" s="74"/>
      <c r="N8" s="74"/>
      <c r="O8" s="74">
        <f t="shared" ref="O8:O43" si="0">SUM(K8:N8)+ SUM(C8:H8)</f>
        <v>0</v>
      </c>
    </row>
    <row r="9" spans="1:16" ht="12.75" x14ac:dyDescent="0.25">
      <c r="A9" s="374" t="s">
        <v>79</v>
      </c>
      <c r="B9" s="375"/>
      <c r="C9" s="12">
        <v>104658924</v>
      </c>
      <c r="D9" s="12">
        <v>56078993</v>
      </c>
      <c r="E9" s="12">
        <v>105512912</v>
      </c>
      <c r="F9" s="12">
        <v>0</v>
      </c>
      <c r="G9" s="12">
        <v>0</v>
      </c>
      <c r="H9" s="12">
        <v>0</v>
      </c>
      <c r="I9" s="374" t="s">
        <v>79</v>
      </c>
      <c r="J9" s="375"/>
      <c r="K9" s="12">
        <v>0</v>
      </c>
      <c r="L9" s="12">
        <v>0</v>
      </c>
      <c r="M9" s="12">
        <v>50300000</v>
      </c>
      <c r="N9" s="12">
        <v>0</v>
      </c>
      <c r="O9" s="12">
        <f t="shared" si="0"/>
        <v>316550829</v>
      </c>
    </row>
    <row r="10" spans="1:16" ht="12.75" x14ac:dyDescent="0.25">
      <c r="A10" s="386" t="s">
        <v>122</v>
      </c>
      <c r="B10" s="387"/>
      <c r="C10" s="24">
        <v>29208162</v>
      </c>
      <c r="D10" s="24">
        <v>10098134</v>
      </c>
      <c r="E10" s="24">
        <v>1158398</v>
      </c>
      <c r="F10" s="24">
        <v>0</v>
      </c>
      <c r="G10" s="24">
        <v>0</v>
      </c>
      <c r="H10" s="24">
        <v>0</v>
      </c>
      <c r="I10" s="386" t="s">
        <v>122</v>
      </c>
      <c r="J10" s="387"/>
      <c r="K10" s="24">
        <v>0</v>
      </c>
      <c r="L10" s="24">
        <v>0</v>
      </c>
      <c r="M10" s="24">
        <v>276925</v>
      </c>
      <c r="N10" s="24">
        <v>0</v>
      </c>
      <c r="O10" s="24">
        <f t="shared" si="0"/>
        <v>40741619</v>
      </c>
    </row>
    <row r="11" spans="1:16" ht="12.75" x14ac:dyDescent="0.25">
      <c r="A11" s="386" t="s">
        <v>731</v>
      </c>
      <c r="B11" s="387"/>
      <c r="C11" s="24">
        <v>18119802</v>
      </c>
      <c r="D11" s="24">
        <v>27355587</v>
      </c>
      <c r="E11" s="24">
        <v>1725053</v>
      </c>
      <c r="F11" s="24">
        <v>0</v>
      </c>
      <c r="G11" s="24">
        <v>0</v>
      </c>
      <c r="H11" s="24">
        <v>0</v>
      </c>
      <c r="I11" s="386" t="s">
        <v>731</v>
      </c>
      <c r="J11" s="387"/>
      <c r="K11" s="24">
        <v>0</v>
      </c>
      <c r="L11" s="24">
        <v>0</v>
      </c>
      <c r="M11" s="24">
        <v>0</v>
      </c>
      <c r="N11" s="24">
        <v>0</v>
      </c>
      <c r="O11" s="24">
        <f t="shared" si="0"/>
        <v>47200442</v>
      </c>
    </row>
    <row r="12" spans="1:16" ht="12.75" x14ac:dyDescent="0.25">
      <c r="A12" s="386" t="s">
        <v>152</v>
      </c>
      <c r="B12" s="387"/>
      <c r="C12" s="24">
        <v>18119802</v>
      </c>
      <c r="D12" s="24">
        <v>27355587</v>
      </c>
      <c r="E12" s="24">
        <v>1725053</v>
      </c>
      <c r="F12" s="24">
        <v>0</v>
      </c>
      <c r="G12" s="24">
        <v>0</v>
      </c>
      <c r="H12" s="24">
        <v>0</v>
      </c>
      <c r="I12" s="386" t="s">
        <v>152</v>
      </c>
      <c r="J12" s="387"/>
      <c r="K12" s="24">
        <v>0</v>
      </c>
      <c r="L12" s="24">
        <v>0</v>
      </c>
      <c r="M12" s="24">
        <v>0</v>
      </c>
      <c r="N12" s="24">
        <v>0</v>
      </c>
      <c r="O12" s="24">
        <f t="shared" si="0"/>
        <v>47200442</v>
      </c>
    </row>
    <row r="13" spans="1:16" ht="12.75" x14ac:dyDescent="0.25">
      <c r="A13" s="384" t="s">
        <v>155</v>
      </c>
      <c r="B13" s="385"/>
      <c r="C13" s="64"/>
      <c r="D13" s="64"/>
      <c r="E13" s="64"/>
      <c r="F13" s="64"/>
      <c r="G13" s="64"/>
      <c r="H13" s="64"/>
      <c r="I13" s="384" t="s">
        <v>155</v>
      </c>
      <c r="J13" s="385"/>
      <c r="K13" s="64"/>
      <c r="L13" s="64"/>
      <c r="M13" s="64"/>
      <c r="N13" s="64"/>
      <c r="O13" s="64">
        <f t="shared" si="0"/>
        <v>0</v>
      </c>
    </row>
    <row r="14" spans="1:16" ht="12.75" x14ac:dyDescent="0.25">
      <c r="A14" s="384" t="s">
        <v>154</v>
      </c>
      <c r="B14" s="385"/>
      <c r="C14" s="64">
        <v>47327964</v>
      </c>
      <c r="D14" s="64">
        <v>37453721</v>
      </c>
      <c r="E14" s="64">
        <v>2883451</v>
      </c>
      <c r="F14" s="64">
        <v>0</v>
      </c>
      <c r="G14" s="64">
        <v>0</v>
      </c>
      <c r="H14" s="64">
        <v>0</v>
      </c>
      <c r="I14" s="384" t="s">
        <v>154</v>
      </c>
      <c r="J14" s="385"/>
      <c r="K14" s="64">
        <v>0</v>
      </c>
      <c r="L14" s="64">
        <v>0</v>
      </c>
      <c r="M14" s="64">
        <v>276925</v>
      </c>
      <c r="N14" s="64">
        <v>0</v>
      </c>
      <c r="O14" s="64">
        <f t="shared" si="0"/>
        <v>87942061</v>
      </c>
    </row>
    <row r="15" spans="1:16" x14ac:dyDescent="0.25">
      <c r="A15" s="76" t="s">
        <v>153</v>
      </c>
      <c r="B15" s="75"/>
      <c r="C15" s="74"/>
      <c r="D15" s="74"/>
      <c r="E15" s="74"/>
      <c r="F15" s="74"/>
      <c r="G15" s="74"/>
      <c r="H15" s="74"/>
      <c r="I15" s="76" t="s">
        <v>153</v>
      </c>
      <c r="J15" s="75"/>
      <c r="K15" s="74"/>
      <c r="L15" s="74"/>
      <c r="M15" s="74"/>
      <c r="N15" s="74"/>
      <c r="O15" s="74">
        <f t="shared" si="0"/>
        <v>0</v>
      </c>
    </row>
    <row r="16" spans="1:16" ht="12.75" x14ac:dyDescent="0.25">
      <c r="A16" s="374" t="s">
        <v>79</v>
      </c>
      <c r="B16" s="375"/>
      <c r="C16" s="12">
        <v>33412888</v>
      </c>
      <c r="D16" s="12">
        <v>0</v>
      </c>
      <c r="E16" s="12">
        <v>450000</v>
      </c>
      <c r="F16" s="12">
        <v>0</v>
      </c>
      <c r="G16" s="12">
        <v>0</v>
      </c>
      <c r="H16" s="12">
        <v>0</v>
      </c>
      <c r="I16" s="374" t="s">
        <v>79</v>
      </c>
      <c r="J16" s="375"/>
      <c r="K16" s="12">
        <v>0</v>
      </c>
      <c r="L16" s="12">
        <v>0</v>
      </c>
      <c r="M16" s="12">
        <v>0</v>
      </c>
      <c r="N16" s="12">
        <v>0</v>
      </c>
      <c r="O16" s="12">
        <f t="shared" si="0"/>
        <v>33862888</v>
      </c>
    </row>
    <row r="17" spans="1:15" ht="12.75" x14ac:dyDescent="0.25">
      <c r="A17" s="386" t="s">
        <v>122</v>
      </c>
      <c r="B17" s="387"/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386" t="s">
        <v>122</v>
      </c>
      <c r="J17" s="387"/>
      <c r="K17" s="24">
        <v>0</v>
      </c>
      <c r="L17" s="24">
        <v>0</v>
      </c>
      <c r="M17" s="24">
        <v>0</v>
      </c>
      <c r="N17" s="24">
        <v>0</v>
      </c>
      <c r="O17" s="24">
        <f t="shared" si="0"/>
        <v>0</v>
      </c>
    </row>
    <row r="18" spans="1:15" ht="12.75" x14ac:dyDescent="0.25">
      <c r="A18" s="386" t="s">
        <v>731</v>
      </c>
      <c r="B18" s="387"/>
      <c r="C18" s="24">
        <v>0</v>
      </c>
      <c r="D18" s="24">
        <v>15477327</v>
      </c>
      <c r="E18" s="24">
        <v>0</v>
      </c>
      <c r="F18" s="24">
        <v>0</v>
      </c>
      <c r="G18" s="24">
        <v>0</v>
      </c>
      <c r="H18" s="24">
        <v>0</v>
      </c>
      <c r="I18" s="386" t="s">
        <v>731</v>
      </c>
      <c r="J18" s="387"/>
      <c r="K18" s="24">
        <v>0</v>
      </c>
      <c r="L18" s="24">
        <v>0</v>
      </c>
      <c r="M18" s="24">
        <v>0</v>
      </c>
      <c r="N18" s="24">
        <v>0</v>
      </c>
      <c r="O18" s="24">
        <f t="shared" si="0"/>
        <v>15477327</v>
      </c>
    </row>
    <row r="19" spans="1:15" ht="12.75" x14ac:dyDescent="0.25">
      <c r="A19" s="386" t="s">
        <v>152</v>
      </c>
      <c r="B19" s="387"/>
      <c r="C19" s="24">
        <v>0</v>
      </c>
      <c r="D19" s="24">
        <v>15477327</v>
      </c>
      <c r="E19" s="24">
        <v>0</v>
      </c>
      <c r="F19" s="24">
        <v>0</v>
      </c>
      <c r="G19" s="24">
        <v>0</v>
      </c>
      <c r="H19" s="24">
        <v>0</v>
      </c>
      <c r="I19" s="386" t="s">
        <v>152</v>
      </c>
      <c r="J19" s="387"/>
      <c r="K19" s="24">
        <v>0</v>
      </c>
      <c r="L19" s="24">
        <v>0</v>
      </c>
      <c r="M19" s="24">
        <v>0</v>
      </c>
      <c r="N19" s="24">
        <v>0</v>
      </c>
      <c r="O19" s="24">
        <f t="shared" si="0"/>
        <v>15477327</v>
      </c>
    </row>
    <row r="20" spans="1:15" x14ac:dyDescent="0.25">
      <c r="A20" s="76"/>
      <c r="B20" s="75"/>
      <c r="C20" s="74"/>
      <c r="D20" s="74"/>
      <c r="E20" s="74"/>
      <c r="F20" s="74"/>
      <c r="G20" s="74"/>
      <c r="H20" s="74"/>
      <c r="I20" s="76"/>
      <c r="J20" s="75"/>
      <c r="K20" s="74"/>
      <c r="L20" s="74"/>
      <c r="M20" s="74"/>
      <c r="N20" s="74"/>
      <c r="O20" s="74">
        <f t="shared" si="0"/>
        <v>0</v>
      </c>
    </row>
    <row r="21" spans="1:15" x14ac:dyDescent="0.25">
      <c r="A21" s="76" t="s">
        <v>151</v>
      </c>
      <c r="B21" s="75"/>
      <c r="C21" s="74"/>
      <c r="D21" s="74"/>
      <c r="E21" s="74"/>
      <c r="F21" s="74"/>
      <c r="G21" s="74"/>
      <c r="H21" s="74"/>
      <c r="I21" s="76" t="s">
        <v>151</v>
      </c>
      <c r="J21" s="75"/>
      <c r="K21" s="74"/>
      <c r="L21" s="74"/>
      <c r="M21" s="74"/>
      <c r="N21" s="74"/>
      <c r="O21" s="74">
        <f t="shared" si="0"/>
        <v>0</v>
      </c>
    </row>
    <row r="22" spans="1:15" ht="12.75" x14ac:dyDescent="0.25">
      <c r="A22" s="374" t="s">
        <v>80</v>
      </c>
      <c r="B22" s="375"/>
      <c r="C22" s="12">
        <v>151986888</v>
      </c>
      <c r="D22" s="12">
        <v>93532714</v>
      </c>
      <c r="E22" s="12">
        <v>108396363</v>
      </c>
      <c r="F22" s="12">
        <v>0</v>
      </c>
      <c r="G22" s="12">
        <v>0</v>
      </c>
      <c r="H22" s="12">
        <v>0</v>
      </c>
      <c r="I22" s="374" t="s">
        <v>80</v>
      </c>
      <c r="J22" s="375"/>
      <c r="K22" s="12">
        <v>0</v>
      </c>
      <c r="L22" s="12">
        <v>0</v>
      </c>
      <c r="M22" s="12">
        <v>50576925</v>
      </c>
      <c r="N22" s="12">
        <v>0</v>
      </c>
      <c r="O22" s="12">
        <f t="shared" si="0"/>
        <v>404492890</v>
      </c>
    </row>
    <row r="23" spans="1:15" ht="18" x14ac:dyDescent="0.25">
      <c r="A23" s="73">
        <v>606</v>
      </c>
      <c r="B23" s="72" t="s">
        <v>150</v>
      </c>
      <c r="C23" s="64">
        <v>240000</v>
      </c>
      <c r="D23" s="64">
        <v>2820910</v>
      </c>
      <c r="E23" s="64">
        <v>10395816</v>
      </c>
      <c r="F23" s="64">
        <v>0</v>
      </c>
      <c r="G23" s="64">
        <v>0</v>
      </c>
      <c r="H23" s="64">
        <v>0</v>
      </c>
      <c r="I23" s="73">
        <v>606</v>
      </c>
      <c r="J23" s="72" t="s">
        <v>150</v>
      </c>
      <c r="K23" s="64">
        <v>0</v>
      </c>
      <c r="L23" s="64">
        <v>0</v>
      </c>
      <c r="M23" s="64">
        <v>0</v>
      </c>
      <c r="N23" s="64">
        <v>0</v>
      </c>
      <c r="O23" s="64">
        <f t="shared" si="0"/>
        <v>13456726</v>
      </c>
    </row>
    <row r="24" spans="1:15" x14ac:dyDescent="0.25">
      <c r="A24" s="73">
        <v>613</v>
      </c>
      <c r="B24" s="72" t="s">
        <v>149</v>
      </c>
      <c r="C24" s="64">
        <v>0</v>
      </c>
      <c r="D24" s="64">
        <v>2511400</v>
      </c>
      <c r="E24" s="64">
        <v>450000</v>
      </c>
      <c r="F24" s="64">
        <v>0</v>
      </c>
      <c r="G24" s="64">
        <v>0</v>
      </c>
      <c r="H24" s="64">
        <v>0</v>
      </c>
      <c r="I24" s="73">
        <v>613</v>
      </c>
      <c r="J24" s="72" t="s">
        <v>149</v>
      </c>
      <c r="K24" s="64">
        <v>0</v>
      </c>
      <c r="L24" s="64">
        <v>0</v>
      </c>
      <c r="M24" s="64">
        <v>0</v>
      </c>
      <c r="N24" s="64">
        <v>0</v>
      </c>
      <c r="O24" s="64">
        <f t="shared" si="0"/>
        <v>2961400</v>
      </c>
    </row>
    <row r="25" spans="1:15" x14ac:dyDescent="0.25">
      <c r="A25" s="73">
        <v>615</v>
      </c>
      <c r="B25" s="72" t="s">
        <v>148</v>
      </c>
      <c r="C25" s="64">
        <v>0</v>
      </c>
      <c r="D25" s="64">
        <v>851309</v>
      </c>
      <c r="E25" s="64">
        <v>2576420</v>
      </c>
      <c r="F25" s="64">
        <v>0</v>
      </c>
      <c r="G25" s="64">
        <v>0</v>
      </c>
      <c r="H25" s="64">
        <v>0</v>
      </c>
      <c r="I25" s="73">
        <v>615</v>
      </c>
      <c r="J25" s="72" t="s">
        <v>148</v>
      </c>
      <c r="K25" s="64">
        <v>0</v>
      </c>
      <c r="L25" s="64">
        <v>0</v>
      </c>
      <c r="M25" s="64">
        <v>0</v>
      </c>
      <c r="N25" s="64">
        <v>0</v>
      </c>
      <c r="O25" s="64">
        <f t="shared" si="0"/>
        <v>3427729</v>
      </c>
    </row>
    <row r="26" spans="1:15" x14ac:dyDescent="0.25">
      <c r="A26" s="73">
        <v>618</v>
      </c>
      <c r="B26" s="72" t="s">
        <v>147</v>
      </c>
      <c r="C26" s="64">
        <v>0</v>
      </c>
      <c r="D26" s="64">
        <v>50000</v>
      </c>
      <c r="E26" s="64">
        <v>100000</v>
      </c>
      <c r="F26" s="64">
        <v>0</v>
      </c>
      <c r="G26" s="64">
        <v>0</v>
      </c>
      <c r="H26" s="64">
        <v>0</v>
      </c>
      <c r="I26" s="73">
        <v>618</v>
      </c>
      <c r="J26" s="72" t="s">
        <v>147</v>
      </c>
      <c r="K26" s="64">
        <v>0</v>
      </c>
      <c r="L26" s="64">
        <v>0</v>
      </c>
      <c r="M26" s="64">
        <v>0</v>
      </c>
      <c r="N26" s="64">
        <v>0</v>
      </c>
      <c r="O26" s="64">
        <f t="shared" si="0"/>
        <v>150000</v>
      </c>
    </row>
    <row r="27" spans="1:15" ht="18" x14ac:dyDescent="0.25">
      <c r="A27" s="73">
        <v>622</v>
      </c>
      <c r="B27" s="72" t="s">
        <v>146</v>
      </c>
      <c r="C27" s="64">
        <v>0</v>
      </c>
      <c r="D27" s="64">
        <v>0</v>
      </c>
      <c r="E27" s="64">
        <v>280000</v>
      </c>
      <c r="F27" s="64">
        <v>0</v>
      </c>
      <c r="G27" s="64">
        <v>0</v>
      </c>
      <c r="H27" s="64">
        <v>0</v>
      </c>
      <c r="I27" s="73">
        <v>622</v>
      </c>
      <c r="J27" s="72" t="s">
        <v>146</v>
      </c>
      <c r="K27" s="64">
        <v>0</v>
      </c>
      <c r="L27" s="64">
        <v>0</v>
      </c>
      <c r="M27" s="64">
        <v>0</v>
      </c>
      <c r="N27" s="64">
        <v>0</v>
      </c>
      <c r="O27" s="64">
        <f t="shared" si="0"/>
        <v>280000</v>
      </c>
    </row>
    <row r="28" spans="1:15" ht="18" x14ac:dyDescent="0.25">
      <c r="A28" s="73">
        <v>623</v>
      </c>
      <c r="B28" s="72" t="s">
        <v>145</v>
      </c>
      <c r="C28" s="64">
        <v>0</v>
      </c>
      <c r="D28" s="64">
        <v>160000</v>
      </c>
      <c r="E28" s="64">
        <v>225000</v>
      </c>
      <c r="F28" s="64">
        <v>0</v>
      </c>
      <c r="G28" s="64">
        <v>0</v>
      </c>
      <c r="H28" s="64">
        <v>0</v>
      </c>
      <c r="I28" s="73">
        <v>623</v>
      </c>
      <c r="J28" s="72" t="s">
        <v>145</v>
      </c>
      <c r="K28" s="64">
        <v>0</v>
      </c>
      <c r="L28" s="64">
        <v>0</v>
      </c>
      <c r="M28" s="64">
        <v>0</v>
      </c>
      <c r="N28" s="64">
        <v>0</v>
      </c>
      <c r="O28" s="64">
        <f t="shared" si="0"/>
        <v>385000</v>
      </c>
    </row>
    <row r="29" spans="1:15" ht="18" x14ac:dyDescent="0.25">
      <c r="A29" s="73">
        <v>624</v>
      </c>
      <c r="B29" s="72" t="s">
        <v>144</v>
      </c>
      <c r="C29" s="64">
        <v>38825033</v>
      </c>
      <c r="D29" s="64">
        <v>0</v>
      </c>
      <c r="E29" s="64">
        <v>495000</v>
      </c>
      <c r="F29" s="64">
        <v>0</v>
      </c>
      <c r="G29" s="64">
        <v>0</v>
      </c>
      <c r="H29" s="64">
        <v>0</v>
      </c>
      <c r="I29" s="73">
        <v>624</v>
      </c>
      <c r="J29" s="72" t="s">
        <v>144</v>
      </c>
      <c r="K29" s="64">
        <v>0</v>
      </c>
      <c r="L29" s="64">
        <v>0</v>
      </c>
      <c r="M29" s="64">
        <v>0</v>
      </c>
      <c r="N29" s="64">
        <v>0</v>
      </c>
      <c r="O29" s="64">
        <f t="shared" si="0"/>
        <v>39320033</v>
      </c>
    </row>
    <row r="30" spans="1:15" x14ac:dyDescent="0.25">
      <c r="A30" s="73">
        <v>625</v>
      </c>
      <c r="B30" s="72" t="s">
        <v>143</v>
      </c>
      <c r="C30" s="64">
        <v>666271</v>
      </c>
      <c r="D30" s="64">
        <v>0</v>
      </c>
      <c r="E30" s="64">
        <v>272000</v>
      </c>
      <c r="F30" s="64">
        <v>0</v>
      </c>
      <c r="G30" s="64">
        <v>0</v>
      </c>
      <c r="H30" s="64">
        <v>0</v>
      </c>
      <c r="I30" s="73">
        <v>625</v>
      </c>
      <c r="J30" s="72" t="s">
        <v>143</v>
      </c>
      <c r="K30" s="64">
        <v>0</v>
      </c>
      <c r="L30" s="64">
        <v>0</v>
      </c>
      <c r="M30" s="64">
        <v>0</v>
      </c>
      <c r="N30" s="64">
        <v>0</v>
      </c>
      <c r="O30" s="64">
        <f t="shared" si="0"/>
        <v>938271</v>
      </c>
    </row>
    <row r="31" spans="1:15" ht="18" x14ac:dyDescent="0.25">
      <c r="A31" s="73">
        <v>626</v>
      </c>
      <c r="B31" s="72" t="s">
        <v>142</v>
      </c>
      <c r="C31" s="64">
        <v>0</v>
      </c>
      <c r="D31" s="64">
        <v>2072515</v>
      </c>
      <c r="E31" s="64">
        <v>3100000</v>
      </c>
      <c r="F31" s="64">
        <v>0</v>
      </c>
      <c r="G31" s="64">
        <v>0</v>
      </c>
      <c r="H31" s="64">
        <v>0</v>
      </c>
      <c r="I31" s="73">
        <v>626</v>
      </c>
      <c r="J31" s="72" t="s">
        <v>142</v>
      </c>
      <c r="K31" s="64">
        <v>0</v>
      </c>
      <c r="L31" s="64">
        <v>0</v>
      </c>
      <c r="M31" s="64">
        <v>0</v>
      </c>
      <c r="N31" s="64">
        <v>0</v>
      </c>
      <c r="O31" s="64">
        <f t="shared" si="0"/>
        <v>5172515</v>
      </c>
    </row>
    <row r="32" spans="1:15" ht="18" x14ac:dyDescent="0.25">
      <c r="A32" s="73">
        <v>635</v>
      </c>
      <c r="B32" s="72" t="s">
        <v>141</v>
      </c>
      <c r="C32" s="64">
        <v>0</v>
      </c>
      <c r="D32" s="64">
        <v>0</v>
      </c>
      <c r="E32" s="64">
        <v>18634</v>
      </c>
      <c r="F32" s="64">
        <v>0</v>
      </c>
      <c r="G32" s="64">
        <v>0</v>
      </c>
      <c r="H32" s="64">
        <v>0</v>
      </c>
      <c r="I32" s="73">
        <v>635</v>
      </c>
      <c r="J32" s="72" t="s">
        <v>141</v>
      </c>
      <c r="K32" s="64">
        <v>0</v>
      </c>
      <c r="L32" s="64">
        <v>0</v>
      </c>
      <c r="M32" s="64">
        <v>0</v>
      </c>
      <c r="N32" s="64">
        <v>0</v>
      </c>
      <c r="O32" s="64">
        <f t="shared" si="0"/>
        <v>18634</v>
      </c>
    </row>
    <row r="33" spans="1:15" x14ac:dyDescent="0.25">
      <c r="A33" s="73">
        <v>641</v>
      </c>
      <c r="B33" s="72" t="s">
        <v>140</v>
      </c>
      <c r="C33" s="64">
        <v>26233791</v>
      </c>
      <c r="D33" s="64">
        <v>39487718</v>
      </c>
      <c r="E33" s="64">
        <v>72779981</v>
      </c>
      <c r="F33" s="64">
        <v>0</v>
      </c>
      <c r="G33" s="64">
        <v>0</v>
      </c>
      <c r="H33" s="64">
        <v>0</v>
      </c>
      <c r="I33" s="73">
        <v>641</v>
      </c>
      <c r="J33" s="72" t="s">
        <v>140</v>
      </c>
      <c r="K33" s="64">
        <v>0</v>
      </c>
      <c r="L33" s="64">
        <v>0</v>
      </c>
      <c r="M33" s="64">
        <v>0</v>
      </c>
      <c r="N33" s="64">
        <v>0</v>
      </c>
      <c r="O33" s="64">
        <f t="shared" si="0"/>
        <v>138501490</v>
      </c>
    </row>
    <row r="34" spans="1:15" ht="18" x14ac:dyDescent="0.25">
      <c r="A34" s="73">
        <v>645</v>
      </c>
      <c r="B34" s="72" t="s">
        <v>139</v>
      </c>
      <c r="C34" s="64">
        <v>5025776</v>
      </c>
      <c r="D34" s="64">
        <v>7101535</v>
      </c>
      <c r="E34" s="64">
        <v>13853512</v>
      </c>
      <c r="F34" s="64">
        <v>0</v>
      </c>
      <c r="G34" s="64">
        <v>0</v>
      </c>
      <c r="H34" s="64">
        <v>0</v>
      </c>
      <c r="I34" s="73">
        <v>645</v>
      </c>
      <c r="J34" s="72" t="s">
        <v>139</v>
      </c>
      <c r="K34" s="64">
        <v>0</v>
      </c>
      <c r="L34" s="64">
        <v>0</v>
      </c>
      <c r="M34" s="64">
        <v>0</v>
      </c>
      <c r="N34" s="64">
        <v>0</v>
      </c>
      <c r="O34" s="64">
        <f t="shared" si="0"/>
        <v>25980823</v>
      </c>
    </row>
    <row r="35" spans="1:15" x14ac:dyDescent="0.25">
      <c r="A35" s="73">
        <v>651</v>
      </c>
      <c r="B35" s="72" t="s">
        <v>138</v>
      </c>
      <c r="C35" s="64">
        <v>56496017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73">
        <v>651</v>
      </c>
      <c r="J35" s="72" t="s">
        <v>138</v>
      </c>
      <c r="K35" s="64">
        <v>0</v>
      </c>
      <c r="L35" s="64">
        <v>0</v>
      </c>
      <c r="M35" s="64">
        <v>0</v>
      </c>
      <c r="N35" s="64">
        <v>0</v>
      </c>
      <c r="O35" s="64">
        <f t="shared" si="0"/>
        <v>56496017</v>
      </c>
    </row>
    <row r="36" spans="1:15" x14ac:dyDescent="0.25">
      <c r="A36" s="73">
        <v>656</v>
      </c>
      <c r="B36" s="72" t="s">
        <v>129</v>
      </c>
      <c r="C36" s="64">
        <v>22500000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73">
        <v>656</v>
      </c>
      <c r="J36" s="72" t="s">
        <v>129</v>
      </c>
      <c r="K36" s="64">
        <v>0</v>
      </c>
      <c r="L36" s="64">
        <v>0</v>
      </c>
      <c r="M36" s="64">
        <v>0</v>
      </c>
      <c r="N36" s="64">
        <v>0</v>
      </c>
      <c r="O36" s="64">
        <f t="shared" si="0"/>
        <v>22500000</v>
      </c>
    </row>
    <row r="37" spans="1:15" ht="18" x14ac:dyDescent="0.25">
      <c r="A37" s="73">
        <v>671</v>
      </c>
      <c r="B37" s="72" t="s">
        <v>137</v>
      </c>
      <c r="C37" s="64">
        <v>0</v>
      </c>
      <c r="D37" s="64">
        <v>38477327</v>
      </c>
      <c r="E37" s="64">
        <v>0</v>
      </c>
      <c r="F37" s="64">
        <v>0</v>
      </c>
      <c r="G37" s="64">
        <v>0</v>
      </c>
      <c r="H37" s="64">
        <v>0</v>
      </c>
      <c r="I37" s="73">
        <v>671</v>
      </c>
      <c r="J37" s="72" t="s">
        <v>137</v>
      </c>
      <c r="K37" s="64">
        <v>0</v>
      </c>
      <c r="L37" s="64">
        <v>0</v>
      </c>
      <c r="M37" s="64">
        <v>0</v>
      </c>
      <c r="N37" s="64">
        <v>0</v>
      </c>
      <c r="O37" s="64">
        <f t="shared" si="0"/>
        <v>38477327</v>
      </c>
    </row>
    <row r="38" spans="1:15" x14ac:dyDescent="0.25">
      <c r="A38" s="73">
        <v>672</v>
      </c>
      <c r="B38" s="72" t="s">
        <v>136</v>
      </c>
      <c r="C38" s="64">
        <v>0</v>
      </c>
      <c r="D38" s="64">
        <v>0</v>
      </c>
      <c r="E38" s="64">
        <v>3850000</v>
      </c>
      <c r="F38" s="64">
        <v>0</v>
      </c>
      <c r="G38" s="64">
        <v>0</v>
      </c>
      <c r="H38" s="64">
        <v>0</v>
      </c>
      <c r="I38" s="73">
        <v>672</v>
      </c>
      <c r="J38" s="72" t="s">
        <v>136</v>
      </c>
      <c r="K38" s="64">
        <v>0</v>
      </c>
      <c r="L38" s="64">
        <v>0</v>
      </c>
      <c r="M38" s="64">
        <v>50576925</v>
      </c>
      <c r="N38" s="64">
        <v>0</v>
      </c>
      <c r="O38" s="64">
        <f t="shared" si="0"/>
        <v>54426925</v>
      </c>
    </row>
    <row r="39" spans="1:15" x14ac:dyDescent="0.25">
      <c r="A39" s="73">
        <v>678</v>
      </c>
      <c r="B39" s="72" t="s">
        <v>135</v>
      </c>
      <c r="C39" s="64">
        <v>2000000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73">
        <v>678</v>
      </c>
      <c r="J39" s="72" t="s">
        <v>135</v>
      </c>
      <c r="K39" s="64">
        <v>0</v>
      </c>
      <c r="L39" s="64">
        <v>0</v>
      </c>
      <c r="M39" s="64">
        <v>0</v>
      </c>
      <c r="N39" s="64">
        <v>0</v>
      </c>
      <c r="O39" s="64">
        <f t="shared" si="0"/>
        <v>2000000</v>
      </c>
    </row>
    <row r="40" spans="1:15" x14ac:dyDescent="0.25">
      <c r="A40" s="76"/>
      <c r="B40" s="75"/>
      <c r="C40" s="74"/>
      <c r="D40" s="74"/>
      <c r="E40" s="74"/>
      <c r="F40" s="74"/>
      <c r="G40" s="74"/>
      <c r="H40" s="74"/>
      <c r="I40" s="76"/>
      <c r="J40" s="75"/>
      <c r="K40" s="74"/>
      <c r="L40" s="74"/>
      <c r="M40" s="74"/>
      <c r="N40" s="74"/>
      <c r="O40" s="74">
        <f t="shared" si="0"/>
        <v>0</v>
      </c>
    </row>
    <row r="41" spans="1:15" ht="12.75" x14ac:dyDescent="0.25">
      <c r="A41" s="374" t="s">
        <v>78</v>
      </c>
      <c r="B41" s="375"/>
      <c r="C41" s="12">
        <v>33412888</v>
      </c>
      <c r="D41" s="12">
        <v>15477327</v>
      </c>
      <c r="E41" s="12">
        <v>450000</v>
      </c>
      <c r="F41" s="12">
        <v>0</v>
      </c>
      <c r="G41" s="12">
        <v>0</v>
      </c>
      <c r="H41" s="12">
        <v>0</v>
      </c>
      <c r="I41" s="374" t="s">
        <v>78</v>
      </c>
      <c r="J41" s="375"/>
      <c r="K41" s="12">
        <v>0</v>
      </c>
      <c r="L41" s="12">
        <v>0</v>
      </c>
      <c r="M41" s="12">
        <v>0</v>
      </c>
      <c r="N41" s="12">
        <v>0</v>
      </c>
      <c r="O41" s="12">
        <f t="shared" si="0"/>
        <v>49340215</v>
      </c>
    </row>
    <row r="42" spans="1:15" x14ac:dyDescent="0.25">
      <c r="A42" s="73">
        <v>708</v>
      </c>
      <c r="B42" s="72" t="s">
        <v>134</v>
      </c>
      <c r="C42" s="64">
        <v>0</v>
      </c>
      <c r="D42" s="64">
        <v>0</v>
      </c>
      <c r="E42" s="64">
        <v>450000</v>
      </c>
      <c r="F42" s="64">
        <v>0</v>
      </c>
      <c r="G42" s="64">
        <v>0</v>
      </c>
      <c r="H42" s="64">
        <v>0</v>
      </c>
      <c r="I42" s="73">
        <v>708</v>
      </c>
      <c r="J42" s="72" t="s">
        <v>134</v>
      </c>
      <c r="K42" s="64">
        <v>0</v>
      </c>
      <c r="L42" s="64">
        <v>0</v>
      </c>
      <c r="M42" s="64">
        <v>0</v>
      </c>
      <c r="N42" s="64">
        <v>0</v>
      </c>
      <c r="O42" s="64">
        <f t="shared" si="0"/>
        <v>450000</v>
      </c>
    </row>
    <row r="43" spans="1:15" x14ac:dyDescent="0.25">
      <c r="A43" s="73">
        <v>747</v>
      </c>
      <c r="B43" s="72" t="s">
        <v>129</v>
      </c>
      <c r="C43" s="64">
        <v>33412888</v>
      </c>
      <c r="D43" s="64">
        <v>15477327</v>
      </c>
      <c r="E43" s="64">
        <v>0</v>
      </c>
      <c r="F43" s="64">
        <v>0</v>
      </c>
      <c r="G43" s="64">
        <v>0</v>
      </c>
      <c r="H43" s="64">
        <v>0</v>
      </c>
      <c r="I43" s="73">
        <v>747</v>
      </c>
      <c r="J43" s="72" t="s">
        <v>129</v>
      </c>
      <c r="K43" s="64">
        <v>0</v>
      </c>
      <c r="L43" s="64">
        <v>0</v>
      </c>
      <c r="M43" s="64">
        <v>0</v>
      </c>
      <c r="N43" s="64">
        <v>0</v>
      </c>
      <c r="O43" s="64">
        <f t="shared" si="0"/>
        <v>48890215</v>
      </c>
    </row>
    <row r="44" spans="1:15" ht="9.9499999999999993" customHeight="1" x14ac:dyDescent="0.25">
      <c r="A44" s="9" t="s">
        <v>133</v>
      </c>
      <c r="B44" s="10"/>
      <c r="C44" s="9"/>
      <c r="D44" s="9"/>
      <c r="E44" s="9"/>
      <c r="F44" s="9"/>
    </row>
    <row r="45" spans="1:15" ht="9.9499999999999993" customHeight="1" x14ac:dyDescent="0.25">
      <c r="A45" s="9"/>
      <c r="B45" s="10"/>
      <c r="C45" s="9"/>
      <c r="D45" s="9"/>
      <c r="E45" s="9"/>
      <c r="F45" s="9"/>
    </row>
  </sheetData>
  <mergeCells count="32">
    <mergeCell ref="A41:B41"/>
    <mergeCell ref="A22:B22"/>
    <mergeCell ref="A19:B19"/>
    <mergeCell ref="A18:B18"/>
    <mergeCell ref="A17:B17"/>
    <mergeCell ref="A16:B16"/>
    <mergeCell ref="A14:B14"/>
    <mergeCell ref="A13:B13"/>
    <mergeCell ref="A12:B12"/>
    <mergeCell ref="A11:B11"/>
    <mergeCell ref="I18:J18"/>
    <mergeCell ref="I19:J19"/>
    <mergeCell ref="I22:J22"/>
    <mergeCell ref="I41:J41"/>
    <mergeCell ref="A5:F5"/>
    <mergeCell ref="I5:N5"/>
    <mergeCell ref="I12:J12"/>
    <mergeCell ref="I13:J13"/>
    <mergeCell ref="I14:J14"/>
    <mergeCell ref="I16:J16"/>
    <mergeCell ref="I17:J17"/>
    <mergeCell ref="A10:B10"/>
    <mergeCell ref="A9:B9"/>
    <mergeCell ref="I9:J9"/>
    <mergeCell ref="I10:J10"/>
    <mergeCell ref="I11:J11"/>
    <mergeCell ref="A1:G1"/>
    <mergeCell ref="A2:G2"/>
    <mergeCell ref="A3:G3"/>
    <mergeCell ref="I1:O1"/>
    <mergeCell ref="I2:O2"/>
    <mergeCell ref="I3:O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53" pageOrder="overThenDown" orientation="landscape" useFirstPageNumber="1" r:id="rId1"/>
  <headerFooter>
    <oddFooter>&amp;CPage &amp;P</oddFooter>
  </headerFooter>
  <colBreaks count="1" manualBreakCount="1">
    <brk id="8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>
      <selection activeCell="F14" sqref="F14"/>
    </sheetView>
  </sheetViews>
  <sheetFormatPr baseColWidth="10" defaultRowHeight="11.25" x14ac:dyDescent="0.25"/>
  <cols>
    <col min="1" max="1" width="8.7109375" style="1" customWidth="1"/>
    <col min="2" max="2" width="35.7109375" style="2" customWidth="1"/>
    <col min="3" max="6" width="17.7109375" style="1" customWidth="1"/>
    <col min="7" max="16384" width="11.42578125" style="1"/>
  </cols>
  <sheetData>
    <row r="1" spans="1:6" ht="12.75" x14ac:dyDescent="0.25">
      <c r="A1" s="270" t="s">
        <v>120</v>
      </c>
      <c r="B1" s="269"/>
      <c r="C1" s="269"/>
      <c r="D1" s="269"/>
      <c r="E1" s="269"/>
      <c r="F1" s="32" t="s">
        <v>119</v>
      </c>
    </row>
    <row r="2" spans="1:6" ht="12.75" x14ac:dyDescent="0.25">
      <c r="A2" s="260" t="s">
        <v>125</v>
      </c>
      <c r="B2" s="261"/>
      <c r="C2" s="261"/>
      <c r="D2" s="261"/>
      <c r="E2" s="261"/>
      <c r="F2" s="31" t="s">
        <v>132</v>
      </c>
    </row>
    <row r="3" spans="1:6" ht="12.75" x14ac:dyDescent="0.25">
      <c r="A3" s="264" t="s">
        <v>124</v>
      </c>
      <c r="B3" s="265"/>
      <c r="C3" s="265"/>
      <c r="D3" s="265"/>
      <c r="E3" s="265"/>
      <c r="F3" s="30" t="s">
        <v>131</v>
      </c>
    </row>
    <row r="5" spans="1:6" ht="12.75" x14ac:dyDescent="0.25">
      <c r="A5" s="352" t="s">
        <v>130</v>
      </c>
      <c r="B5" s="353"/>
      <c r="C5" s="353"/>
      <c r="D5" s="353"/>
      <c r="E5" s="353"/>
      <c r="F5" s="353"/>
    </row>
    <row r="6" spans="1:6" ht="45" x14ac:dyDescent="0.25">
      <c r="A6" s="68" t="s">
        <v>123</v>
      </c>
      <c r="B6" s="68" t="s">
        <v>0</v>
      </c>
      <c r="C6" s="68" t="s">
        <v>79</v>
      </c>
      <c r="D6" s="68" t="s">
        <v>122</v>
      </c>
      <c r="E6" s="68" t="s">
        <v>731</v>
      </c>
      <c r="F6" s="68" t="s">
        <v>152</v>
      </c>
    </row>
    <row r="7" spans="1:6" x14ac:dyDescent="0.25">
      <c r="A7" s="67"/>
      <c r="B7" s="37" t="s">
        <v>80</v>
      </c>
      <c r="C7" s="24">
        <v>0</v>
      </c>
      <c r="D7" s="24">
        <v>0</v>
      </c>
      <c r="E7" s="24">
        <v>0</v>
      </c>
      <c r="F7" s="24">
        <v>0</v>
      </c>
    </row>
    <row r="8" spans="1:6" x14ac:dyDescent="0.25">
      <c r="A8" s="66"/>
      <c r="B8" s="65"/>
      <c r="C8" s="64"/>
      <c r="D8" s="64"/>
      <c r="E8" s="64"/>
      <c r="F8" s="64"/>
    </row>
    <row r="9" spans="1:6" x14ac:dyDescent="0.25">
      <c r="A9" s="67"/>
      <c r="B9" s="37" t="s">
        <v>78</v>
      </c>
      <c r="C9" s="24">
        <v>112362768</v>
      </c>
      <c r="D9" s="24">
        <v>0</v>
      </c>
      <c r="E9" s="24">
        <v>0</v>
      </c>
      <c r="F9" s="24">
        <v>0</v>
      </c>
    </row>
    <row r="10" spans="1:6" x14ac:dyDescent="0.25">
      <c r="A10" s="71">
        <v>747</v>
      </c>
      <c r="B10" s="22" t="s">
        <v>129</v>
      </c>
      <c r="C10" s="21">
        <v>112362768</v>
      </c>
      <c r="D10" s="21">
        <v>0</v>
      </c>
      <c r="E10" s="21">
        <v>0</v>
      </c>
      <c r="F10" s="21">
        <v>0</v>
      </c>
    </row>
    <row r="11" spans="1:6" x14ac:dyDescent="0.25">
      <c r="A11" s="66"/>
      <c r="B11" s="65"/>
      <c r="C11" s="64"/>
      <c r="D11" s="64"/>
      <c r="E11" s="64"/>
      <c r="F11" s="64"/>
    </row>
    <row r="12" spans="1:6" x14ac:dyDescent="0.25">
      <c r="A12" s="69"/>
      <c r="B12" s="70"/>
      <c r="C12" s="69"/>
      <c r="D12" s="69"/>
      <c r="E12" s="69"/>
      <c r="F12" s="69"/>
    </row>
    <row r="13" spans="1:6" ht="12.75" x14ac:dyDescent="0.25">
      <c r="A13" s="352" t="s">
        <v>128</v>
      </c>
      <c r="B13" s="353"/>
      <c r="C13" s="353"/>
      <c r="D13" s="353"/>
      <c r="E13" s="353"/>
      <c r="F13" s="353"/>
    </row>
    <row r="14" spans="1:6" ht="45" x14ac:dyDescent="0.25">
      <c r="A14" s="68" t="s">
        <v>123</v>
      </c>
      <c r="B14" s="68" t="s">
        <v>0</v>
      </c>
      <c r="C14" s="68" t="s">
        <v>79</v>
      </c>
      <c r="D14" s="68" t="s">
        <v>122</v>
      </c>
      <c r="E14" s="68" t="s">
        <v>731</v>
      </c>
      <c r="F14" s="68" t="s">
        <v>152</v>
      </c>
    </row>
    <row r="15" spans="1:6" x14ac:dyDescent="0.25">
      <c r="A15" s="67"/>
      <c r="B15" s="37" t="s">
        <v>127</v>
      </c>
      <c r="C15" s="24">
        <v>0</v>
      </c>
      <c r="D15" s="24">
        <v>0</v>
      </c>
      <c r="E15" s="24">
        <v>0</v>
      </c>
      <c r="F15" s="24">
        <v>0</v>
      </c>
    </row>
    <row r="16" spans="1:6" x14ac:dyDescent="0.25">
      <c r="A16" s="66"/>
      <c r="B16" s="65"/>
      <c r="C16" s="64"/>
      <c r="D16" s="64"/>
      <c r="E16" s="64"/>
      <c r="F16" s="64"/>
    </row>
    <row r="17" spans="1:7" x14ac:dyDescent="0.25">
      <c r="A17" s="67"/>
      <c r="B17" s="37" t="s">
        <v>78</v>
      </c>
      <c r="C17" s="24">
        <v>0</v>
      </c>
      <c r="D17" s="24">
        <v>0</v>
      </c>
      <c r="E17" s="24">
        <v>0</v>
      </c>
      <c r="F17" s="24">
        <v>0</v>
      </c>
    </row>
    <row r="18" spans="1:7" x14ac:dyDescent="0.25">
      <c r="A18" s="66"/>
      <c r="B18" s="65"/>
      <c r="C18" s="64"/>
      <c r="D18" s="64"/>
      <c r="E18" s="64"/>
      <c r="F18" s="64"/>
    </row>
    <row r="19" spans="1:7" ht="9.9499999999999993" customHeight="1" x14ac:dyDescent="0.25">
      <c r="A19" s="9" t="s">
        <v>126</v>
      </c>
      <c r="B19" s="10"/>
      <c r="C19" s="9"/>
      <c r="D19" s="9"/>
      <c r="E19" s="9"/>
      <c r="F19" s="9"/>
      <c r="G19" s="9"/>
    </row>
    <row r="20" spans="1:7" ht="9.9499999999999993" customHeight="1" x14ac:dyDescent="0.25">
      <c r="A20" s="9"/>
      <c r="B20" s="10"/>
      <c r="C20" s="9"/>
      <c r="D20" s="9"/>
      <c r="E20" s="9"/>
      <c r="F20" s="9"/>
      <c r="G20" s="9"/>
    </row>
    <row r="21" spans="1:7" ht="9.9499999999999993" customHeight="1" x14ac:dyDescent="0.25">
      <c r="A21" s="9"/>
      <c r="B21" s="10"/>
      <c r="C21" s="9"/>
      <c r="D21" s="9"/>
      <c r="E21" s="9"/>
      <c r="F21" s="9"/>
      <c r="G21" s="9"/>
    </row>
    <row r="22" spans="1:7" ht="9.9499999999999993" customHeight="1" x14ac:dyDescent="0.25">
      <c r="A22" s="9"/>
      <c r="B22" s="10"/>
      <c r="C22" s="9"/>
      <c r="D22" s="9"/>
      <c r="E22" s="9"/>
      <c r="F22" s="9"/>
      <c r="G22" s="9"/>
    </row>
  </sheetData>
  <mergeCells count="5">
    <mergeCell ref="A13:F13"/>
    <mergeCell ref="A5:F5"/>
    <mergeCell ref="A1:E1"/>
    <mergeCell ref="A2:E2"/>
    <mergeCell ref="A3:E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57" orientation="landscape" useFirstPageNumber="1" r:id="rId1"/>
  <headerFooter>
    <oddFooter>&amp;CPage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workbookViewId="0">
      <selection activeCell="C9" sqref="C9"/>
    </sheetView>
  </sheetViews>
  <sheetFormatPr baseColWidth="10" defaultRowHeight="11.25" x14ac:dyDescent="0.25"/>
  <cols>
    <col min="1" max="1" width="15.7109375" style="1" customWidth="1"/>
    <col min="2" max="4" width="25.7109375" style="1" customWidth="1"/>
    <col min="5" max="5" width="15.7109375" style="1" customWidth="1"/>
    <col min="6" max="16384" width="11.42578125" style="1"/>
  </cols>
  <sheetData>
    <row r="1" spans="1:5" ht="12.75" x14ac:dyDescent="0.25">
      <c r="A1" s="268" t="s">
        <v>120</v>
      </c>
      <c r="B1" s="269"/>
      <c r="C1" s="269"/>
      <c r="D1" s="269"/>
      <c r="E1" s="32" t="s">
        <v>119</v>
      </c>
    </row>
    <row r="2" spans="1:5" ht="12.75" x14ac:dyDescent="0.25">
      <c r="A2" s="401" t="s">
        <v>118</v>
      </c>
      <c r="B2" s="261"/>
      <c r="C2" s="261"/>
      <c r="D2" s="261"/>
      <c r="E2" s="31"/>
    </row>
    <row r="3" spans="1:5" ht="12.75" x14ac:dyDescent="0.25">
      <c r="A3" s="402" t="s">
        <v>117</v>
      </c>
      <c r="B3" s="265"/>
      <c r="C3" s="265"/>
      <c r="D3" s="265"/>
      <c r="E3" s="30" t="s">
        <v>116</v>
      </c>
    </row>
    <row r="5" spans="1:5" ht="12.75" x14ac:dyDescent="0.25">
      <c r="B5" s="325" t="s">
        <v>80</v>
      </c>
      <c r="C5" s="326"/>
      <c r="D5" s="326"/>
    </row>
    <row r="6" spans="1:5" ht="12.75" x14ac:dyDescent="0.25">
      <c r="B6" s="403">
        <v>953</v>
      </c>
      <c r="C6" s="404"/>
      <c r="D6" s="405"/>
    </row>
    <row r="7" spans="1:5" ht="12.75" x14ac:dyDescent="0.25">
      <c r="B7" s="406" t="s">
        <v>115</v>
      </c>
      <c r="C7" s="407"/>
      <c r="D7" s="408"/>
    </row>
    <row r="8" spans="1:5" ht="22.5" x14ac:dyDescent="0.25">
      <c r="B8" s="28" t="s">
        <v>79</v>
      </c>
      <c r="C8" s="28" t="s">
        <v>731</v>
      </c>
      <c r="D8" s="28" t="s">
        <v>152</v>
      </c>
    </row>
    <row r="9" spans="1:5" x14ac:dyDescent="0.25">
      <c r="B9" s="64">
        <v>200954950</v>
      </c>
      <c r="C9" s="64">
        <v>116725930</v>
      </c>
      <c r="D9" s="64">
        <v>116725930</v>
      </c>
    </row>
  </sheetData>
  <mergeCells count="6">
    <mergeCell ref="B7:D7"/>
    <mergeCell ref="A1:D1"/>
    <mergeCell ref="A2:D2"/>
    <mergeCell ref="A3:D3"/>
    <mergeCell ref="B5:D5"/>
    <mergeCell ref="B6:D6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58" orientation="landscape" useFirstPageNumber="1" r:id="rId1"/>
  <headerFooter>
    <oddFooter>&amp;CPage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workbookViewId="0">
      <selection sqref="A1:G1"/>
    </sheetView>
  </sheetViews>
  <sheetFormatPr baseColWidth="10" defaultRowHeight="11.25" x14ac:dyDescent="0.25"/>
  <cols>
    <col min="1" max="1" width="40.7109375" style="1" customWidth="1"/>
    <col min="2" max="2" width="15.7109375" style="1" customWidth="1"/>
    <col min="3" max="3" width="3.7109375" style="1" customWidth="1"/>
    <col min="4" max="4" width="12.7109375" style="1" customWidth="1"/>
    <col min="5" max="5" width="15.7109375" style="1" customWidth="1"/>
    <col min="6" max="6" width="3.7109375" style="1" customWidth="1"/>
    <col min="7" max="7" width="12.7109375" style="1" customWidth="1"/>
    <col min="8" max="16384" width="11.42578125" style="1"/>
  </cols>
  <sheetData>
    <row r="1" spans="1:7" ht="14.1" customHeight="1" x14ac:dyDescent="0.25">
      <c r="A1" s="285" t="s">
        <v>1</v>
      </c>
      <c r="B1" s="424"/>
      <c r="C1" s="424"/>
      <c r="D1" s="424"/>
      <c r="E1" s="424"/>
      <c r="F1" s="424"/>
      <c r="G1" s="425"/>
    </row>
    <row r="2" spans="1:7" ht="14.1" customHeight="1" x14ac:dyDescent="0.25">
      <c r="A2" s="426" t="s">
        <v>113</v>
      </c>
      <c r="B2" s="259"/>
      <c r="C2" s="259"/>
      <c r="D2" s="259"/>
      <c r="E2" s="259"/>
      <c r="F2" s="259"/>
      <c r="G2" s="427"/>
    </row>
    <row r="3" spans="1:7" ht="14.1" customHeight="1" x14ac:dyDescent="0.25">
      <c r="A3" s="398" t="s">
        <v>114</v>
      </c>
      <c r="B3" s="428"/>
      <c r="C3" s="428"/>
      <c r="D3" s="428"/>
      <c r="E3" s="428"/>
      <c r="F3" s="428"/>
      <c r="G3" s="429"/>
    </row>
    <row r="4" spans="1:7" ht="12.75" x14ac:dyDescent="0.25">
      <c r="A4" s="355" t="s">
        <v>113</v>
      </c>
      <c r="B4" s="424"/>
      <c r="C4" s="424"/>
      <c r="D4" s="424"/>
      <c r="E4" s="424"/>
      <c r="F4" s="424"/>
      <c r="G4" s="424"/>
    </row>
    <row r="5" spans="1:7" ht="12.75" x14ac:dyDescent="0.25">
      <c r="A5" s="260" t="s">
        <v>99</v>
      </c>
      <c r="B5" s="395" t="s">
        <v>112</v>
      </c>
      <c r="C5" s="284"/>
      <c r="D5" s="432"/>
      <c r="E5" s="395" t="s">
        <v>78</v>
      </c>
      <c r="F5" s="284"/>
      <c r="G5" s="432"/>
    </row>
    <row r="6" spans="1:7" ht="12.75" x14ac:dyDescent="0.25">
      <c r="A6" s="272"/>
      <c r="B6" s="398" t="s">
        <v>111</v>
      </c>
      <c r="C6" s="428"/>
      <c r="D6" s="429"/>
      <c r="E6" s="398" t="s">
        <v>98</v>
      </c>
      <c r="F6" s="428"/>
      <c r="G6" s="429"/>
    </row>
    <row r="7" spans="1:7" ht="12.75" x14ac:dyDescent="0.25">
      <c r="A7" s="277"/>
      <c r="B7" s="32" t="s">
        <v>96</v>
      </c>
      <c r="C7" s="285" t="s">
        <v>95</v>
      </c>
      <c r="D7" s="425"/>
      <c r="E7" s="32" t="s">
        <v>96</v>
      </c>
      <c r="F7" s="285" t="s">
        <v>95</v>
      </c>
      <c r="G7" s="425"/>
    </row>
    <row r="8" spans="1:7" x14ac:dyDescent="0.25">
      <c r="A8" s="54" t="s">
        <v>94</v>
      </c>
      <c r="B8" s="53"/>
      <c r="C8" s="52" t="s">
        <v>110</v>
      </c>
      <c r="D8" s="51">
        <f>SUM(D9:D15)</f>
        <v>0</v>
      </c>
      <c r="E8" s="53"/>
      <c r="F8" s="52" t="s">
        <v>109</v>
      </c>
      <c r="G8" s="51">
        <f>SUM(G9:G15)</f>
        <v>0</v>
      </c>
    </row>
    <row r="9" spans="1:7" x14ac:dyDescent="0.25">
      <c r="A9" s="50" t="s">
        <v>108</v>
      </c>
      <c r="B9" s="49">
        <v>6611</v>
      </c>
      <c r="C9" s="48"/>
      <c r="D9" s="47">
        <v>0</v>
      </c>
      <c r="E9" s="49">
        <v>1688</v>
      </c>
      <c r="F9" s="48"/>
      <c r="G9" s="47">
        <v>0</v>
      </c>
    </row>
    <row r="10" spans="1:7" x14ac:dyDescent="0.25">
      <c r="A10" s="50" t="s">
        <v>107</v>
      </c>
      <c r="B10" s="49">
        <v>675</v>
      </c>
      <c r="C10" s="48"/>
      <c r="D10" s="47">
        <v>0</v>
      </c>
      <c r="E10" s="49" t="s">
        <v>106</v>
      </c>
      <c r="F10" s="48"/>
      <c r="G10" s="47">
        <v>0</v>
      </c>
    </row>
    <row r="11" spans="1:7" x14ac:dyDescent="0.25">
      <c r="A11" s="50" t="s">
        <v>105</v>
      </c>
      <c r="B11" s="49">
        <v>676</v>
      </c>
      <c r="C11" s="48"/>
      <c r="D11" s="47">
        <v>0</v>
      </c>
      <c r="E11" s="49">
        <v>19</v>
      </c>
      <c r="F11" s="48"/>
      <c r="G11" s="47">
        <v>0</v>
      </c>
    </row>
    <row r="12" spans="1:7" x14ac:dyDescent="0.25">
      <c r="A12" s="50" t="s">
        <v>104</v>
      </c>
      <c r="B12" s="49">
        <v>68</v>
      </c>
      <c r="C12" s="48"/>
      <c r="D12" s="47">
        <v>0</v>
      </c>
      <c r="E12" s="49">
        <v>28</v>
      </c>
      <c r="F12" s="48"/>
      <c r="G12" s="47">
        <v>0</v>
      </c>
    </row>
    <row r="13" spans="1:7" x14ac:dyDescent="0.25">
      <c r="A13" s="63" t="s">
        <v>103</v>
      </c>
      <c r="B13" s="49">
        <v>6748</v>
      </c>
      <c r="C13" s="48"/>
      <c r="D13" s="47">
        <v>0</v>
      </c>
      <c r="E13" s="49">
        <v>274</v>
      </c>
      <c r="F13" s="48"/>
      <c r="G13" s="47">
        <v>0</v>
      </c>
    </row>
    <row r="14" spans="1:7" x14ac:dyDescent="0.25">
      <c r="A14" s="63" t="s">
        <v>102</v>
      </c>
      <c r="B14" s="49">
        <v>762</v>
      </c>
      <c r="C14" s="48"/>
      <c r="D14" s="47">
        <v>0</v>
      </c>
      <c r="E14" s="49">
        <v>2768</v>
      </c>
      <c r="F14" s="48"/>
      <c r="G14" s="47">
        <v>0</v>
      </c>
    </row>
    <row r="15" spans="1:7" x14ac:dyDescent="0.25">
      <c r="A15" s="50" t="s">
        <v>83</v>
      </c>
      <c r="B15" s="49" t="s">
        <v>82</v>
      </c>
      <c r="C15" s="48"/>
      <c r="D15" s="47">
        <v>0</v>
      </c>
      <c r="E15" s="49" t="s">
        <v>82</v>
      </c>
      <c r="F15" s="48"/>
      <c r="G15" s="47">
        <v>0</v>
      </c>
    </row>
    <row r="16" spans="1:7" x14ac:dyDescent="0.25">
      <c r="A16" s="62" t="s">
        <v>101</v>
      </c>
      <c r="B16" s="61">
        <v>953</v>
      </c>
      <c r="C16" s="60"/>
      <c r="D16" s="59">
        <v>116725930</v>
      </c>
      <c r="E16" s="61">
        <v>951</v>
      </c>
      <c r="F16" s="60"/>
      <c r="G16" s="59">
        <v>116725930</v>
      </c>
    </row>
    <row r="17" spans="1:7" x14ac:dyDescent="0.25">
      <c r="A17" s="36" t="s">
        <v>100</v>
      </c>
      <c r="B17" s="58"/>
      <c r="C17" s="57"/>
      <c r="D17" s="56">
        <v>0</v>
      </c>
      <c r="E17" s="58"/>
      <c r="F17" s="57"/>
      <c r="G17" s="56">
        <v>0</v>
      </c>
    </row>
    <row r="18" spans="1:7" x14ac:dyDescent="0.25">
      <c r="A18" s="55"/>
      <c r="B18" s="55"/>
      <c r="C18" s="55"/>
      <c r="D18" s="55"/>
      <c r="E18" s="55"/>
      <c r="F18" s="55"/>
      <c r="G18" s="55"/>
    </row>
    <row r="20" spans="1:7" ht="12.75" x14ac:dyDescent="0.25">
      <c r="A20" s="260" t="s">
        <v>99</v>
      </c>
      <c r="B20" s="395" t="s">
        <v>80</v>
      </c>
      <c r="C20" s="284"/>
      <c r="D20" s="432"/>
      <c r="E20" s="395" t="s">
        <v>78</v>
      </c>
      <c r="F20" s="284"/>
      <c r="G20" s="432"/>
    </row>
    <row r="21" spans="1:7" ht="12.75" x14ac:dyDescent="0.25">
      <c r="A21" s="430"/>
      <c r="B21" s="398" t="s">
        <v>98</v>
      </c>
      <c r="C21" s="428"/>
      <c r="D21" s="429"/>
      <c r="E21" s="398" t="s">
        <v>97</v>
      </c>
      <c r="F21" s="428"/>
      <c r="G21" s="429"/>
    </row>
    <row r="22" spans="1:7" ht="12.75" x14ac:dyDescent="0.25">
      <c r="A22" s="431"/>
      <c r="B22" s="32" t="s">
        <v>96</v>
      </c>
      <c r="C22" s="285" t="s">
        <v>95</v>
      </c>
      <c r="D22" s="425"/>
      <c r="E22" s="32" t="s">
        <v>96</v>
      </c>
      <c r="F22" s="285" t="s">
        <v>95</v>
      </c>
      <c r="G22" s="425"/>
    </row>
    <row r="23" spans="1:7" x14ac:dyDescent="0.25">
      <c r="A23" s="54" t="s">
        <v>94</v>
      </c>
      <c r="B23" s="53"/>
      <c r="C23" s="52" t="s">
        <v>93</v>
      </c>
      <c r="D23" s="51">
        <f>SUM(D24:D30)</f>
        <v>0</v>
      </c>
      <c r="E23" s="53"/>
      <c r="F23" s="52" t="s">
        <v>92</v>
      </c>
      <c r="G23" s="51">
        <f>SUM(G24:G30)</f>
        <v>0</v>
      </c>
    </row>
    <row r="24" spans="1:7" x14ac:dyDescent="0.25">
      <c r="A24" s="50" t="s">
        <v>91</v>
      </c>
      <c r="B24" s="49">
        <v>2768</v>
      </c>
      <c r="C24" s="48"/>
      <c r="D24" s="47">
        <v>0</v>
      </c>
      <c r="E24" s="49">
        <v>762</v>
      </c>
      <c r="F24" s="48"/>
      <c r="G24" s="47">
        <v>0</v>
      </c>
    </row>
    <row r="25" spans="1:7" x14ac:dyDescent="0.25">
      <c r="A25" s="50" t="s">
        <v>90</v>
      </c>
      <c r="B25" s="49">
        <v>1688</v>
      </c>
      <c r="C25" s="48"/>
      <c r="D25" s="47">
        <v>0</v>
      </c>
      <c r="E25" s="49">
        <v>6611</v>
      </c>
      <c r="F25" s="48"/>
      <c r="G25" s="47">
        <v>0</v>
      </c>
    </row>
    <row r="26" spans="1:7" x14ac:dyDescent="0.25">
      <c r="A26" s="50" t="s">
        <v>89</v>
      </c>
      <c r="B26" s="49" t="s">
        <v>88</v>
      </c>
      <c r="C26" s="48"/>
      <c r="D26" s="47">
        <v>0</v>
      </c>
      <c r="E26" s="49">
        <v>777</v>
      </c>
      <c r="F26" s="48"/>
      <c r="G26" s="47">
        <v>0</v>
      </c>
    </row>
    <row r="27" spans="1:7" x14ac:dyDescent="0.25">
      <c r="A27" s="50" t="s">
        <v>87</v>
      </c>
      <c r="B27" s="49">
        <v>19</v>
      </c>
      <c r="C27" s="48"/>
      <c r="D27" s="47">
        <v>0</v>
      </c>
      <c r="E27" s="49">
        <v>776</v>
      </c>
      <c r="F27" s="48"/>
      <c r="G27" s="47">
        <v>0</v>
      </c>
    </row>
    <row r="28" spans="1:7" x14ac:dyDescent="0.25">
      <c r="A28" s="50" t="s">
        <v>86</v>
      </c>
      <c r="B28" s="49" t="s">
        <v>85</v>
      </c>
      <c r="C28" s="48"/>
      <c r="D28" s="47">
        <v>0</v>
      </c>
      <c r="E28" s="49">
        <v>72</v>
      </c>
      <c r="F28" s="48"/>
      <c r="G28" s="47">
        <v>0</v>
      </c>
    </row>
    <row r="29" spans="1:7" x14ac:dyDescent="0.25">
      <c r="A29" s="50" t="s">
        <v>84</v>
      </c>
      <c r="B29" s="49">
        <v>28</v>
      </c>
      <c r="C29" s="48"/>
      <c r="D29" s="47">
        <v>0</v>
      </c>
      <c r="E29" s="49">
        <v>7811</v>
      </c>
      <c r="F29" s="48"/>
      <c r="G29" s="47">
        <v>0</v>
      </c>
    </row>
    <row r="30" spans="1:7" x14ac:dyDescent="0.25">
      <c r="A30" s="46" t="s">
        <v>83</v>
      </c>
      <c r="B30" s="45" t="s">
        <v>82</v>
      </c>
      <c r="C30" s="44"/>
      <c r="D30" s="43">
        <v>0</v>
      </c>
      <c r="E30" s="45" t="s">
        <v>82</v>
      </c>
      <c r="F30" s="44"/>
      <c r="G30" s="43">
        <v>0</v>
      </c>
    </row>
    <row r="31" spans="1:7" ht="9.9499999999999993" customHeight="1" x14ac:dyDescent="0.25">
      <c r="A31" s="289" t="s">
        <v>81</v>
      </c>
      <c r="B31" s="289"/>
      <c r="C31" s="289"/>
      <c r="D31" s="289"/>
      <c r="E31" s="289"/>
      <c r="F31" s="289"/>
      <c r="G31" s="289"/>
    </row>
  </sheetData>
  <mergeCells count="19">
    <mergeCell ref="E6:G6"/>
    <mergeCell ref="C7:D7"/>
    <mergeCell ref="F7:G7"/>
    <mergeCell ref="A1:G1"/>
    <mergeCell ref="A2:G2"/>
    <mergeCell ref="A3:G3"/>
    <mergeCell ref="A4:G4"/>
    <mergeCell ref="A31:G31"/>
    <mergeCell ref="A5:A7"/>
    <mergeCell ref="A20:A22"/>
    <mergeCell ref="B20:D20"/>
    <mergeCell ref="E20:G20"/>
    <mergeCell ref="B21:D21"/>
    <mergeCell ref="E21:G21"/>
    <mergeCell ref="C22:D22"/>
    <mergeCell ref="F22:G22"/>
    <mergeCell ref="B5:D5"/>
    <mergeCell ref="E5:G5"/>
    <mergeCell ref="B6:D6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59" orientation="landscape" useFirstPageNumber="1" r:id="rId1"/>
  <headerFooter>
    <oddFooter>&amp;CPage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workbookViewId="0">
      <selection activeCell="E8" sqref="E8"/>
    </sheetView>
  </sheetViews>
  <sheetFormatPr baseColWidth="10" defaultRowHeight="11.25" x14ac:dyDescent="0.25"/>
  <cols>
    <col min="1" max="1" width="6.7109375" style="1" customWidth="1"/>
    <col min="2" max="2" width="45.7109375" style="2" customWidth="1"/>
    <col min="3" max="6" width="17.7109375" style="1" customWidth="1"/>
    <col min="7" max="16384" width="11.42578125" style="1"/>
  </cols>
  <sheetData>
    <row r="1" spans="1:6" ht="12.75" x14ac:dyDescent="0.25">
      <c r="A1" s="268" t="s">
        <v>1</v>
      </c>
      <c r="B1" s="269"/>
      <c r="C1" s="269"/>
      <c r="D1" s="269"/>
      <c r="E1" s="269"/>
      <c r="F1" s="32" t="s">
        <v>46</v>
      </c>
    </row>
    <row r="2" spans="1:6" ht="12.75" x14ac:dyDescent="0.25">
      <c r="A2" s="401" t="s">
        <v>45</v>
      </c>
      <c r="B2" s="261"/>
      <c r="C2" s="261"/>
      <c r="D2" s="261"/>
      <c r="E2" s="261"/>
      <c r="F2" s="31"/>
    </row>
    <row r="3" spans="1:6" ht="12.75" x14ac:dyDescent="0.25">
      <c r="A3" s="402" t="s">
        <v>77</v>
      </c>
      <c r="B3" s="265"/>
      <c r="C3" s="265"/>
      <c r="D3" s="265"/>
      <c r="E3" s="265"/>
      <c r="F3" s="30"/>
    </row>
    <row r="5" spans="1:6" ht="12.75" x14ac:dyDescent="0.25">
      <c r="A5" s="258" t="s">
        <v>76</v>
      </c>
      <c r="B5" s="326"/>
      <c r="C5" s="326"/>
      <c r="D5" s="326"/>
      <c r="E5" s="326"/>
      <c r="F5" s="326"/>
    </row>
    <row r="7" spans="1:6" ht="12.75" x14ac:dyDescent="0.25">
      <c r="A7" s="8"/>
      <c r="B7" s="42"/>
      <c r="C7" s="437" t="s">
        <v>11</v>
      </c>
      <c r="D7" s="438"/>
      <c r="E7" s="41"/>
      <c r="F7" s="8"/>
    </row>
    <row r="8" spans="1:6" ht="33.75" x14ac:dyDescent="0.25">
      <c r="A8" s="29" t="s">
        <v>10</v>
      </c>
      <c r="B8" s="28" t="s">
        <v>9</v>
      </c>
      <c r="C8" s="28" t="s">
        <v>8</v>
      </c>
      <c r="D8" s="28" t="s">
        <v>7</v>
      </c>
      <c r="E8" s="28" t="s">
        <v>731</v>
      </c>
      <c r="F8" s="28" t="s">
        <v>47</v>
      </c>
    </row>
    <row r="9" spans="1:6" ht="12.75" x14ac:dyDescent="0.25">
      <c r="A9" s="436" t="s">
        <v>75</v>
      </c>
      <c r="B9" s="255"/>
      <c r="C9" s="24">
        <v>4400000</v>
      </c>
      <c r="D9" s="24">
        <v>0</v>
      </c>
      <c r="E9" s="24">
        <v>0</v>
      </c>
      <c r="F9" s="40">
        <v>0</v>
      </c>
    </row>
    <row r="10" spans="1:6" ht="12.75" x14ac:dyDescent="0.25">
      <c r="A10" s="436" t="s">
        <v>74</v>
      </c>
      <c r="B10" s="255"/>
      <c r="C10" s="24">
        <v>4400000</v>
      </c>
      <c r="D10" s="24">
        <v>0</v>
      </c>
      <c r="E10" s="24">
        <v>0</v>
      </c>
      <c r="F10" s="39">
        <v>0</v>
      </c>
    </row>
    <row r="11" spans="1:6" x14ac:dyDescent="0.25">
      <c r="A11" s="38" t="s">
        <v>73</v>
      </c>
      <c r="B11" s="37" t="s">
        <v>72</v>
      </c>
      <c r="C11" s="24">
        <v>4400000</v>
      </c>
      <c r="D11" s="24">
        <v>0</v>
      </c>
      <c r="E11" s="24">
        <v>0</v>
      </c>
      <c r="F11" s="24">
        <v>0</v>
      </c>
    </row>
    <row r="12" spans="1:6" x14ac:dyDescent="0.25">
      <c r="A12" s="23" t="s">
        <v>71</v>
      </c>
      <c r="B12" s="22" t="s">
        <v>70</v>
      </c>
      <c r="C12" s="21">
        <v>4400000</v>
      </c>
      <c r="D12" s="21">
        <v>0</v>
      </c>
      <c r="E12" s="21">
        <v>0</v>
      </c>
      <c r="F12" s="21">
        <v>0</v>
      </c>
    </row>
    <row r="13" spans="1:6" ht="12.75" x14ac:dyDescent="0.25">
      <c r="A13" s="435" t="s">
        <v>69</v>
      </c>
      <c r="B13" s="263"/>
      <c r="C13" s="12">
        <v>0</v>
      </c>
      <c r="D13" s="12">
        <v>0</v>
      </c>
      <c r="E13" s="12">
        <v>0</v>
      </c>
      <c r="F13" s="12">
        <v>0</v>
      </c>
    </row>
    <row r="14" spans="1:6" x14ac:dyDescent="0.25">
      <c r="A14" s="26" t="s">
        <v>68</v>
      </c>
      <c r="B14" s="25" t="s">
        <v>67</v>
      </c>
      <c r="C14" s="24">
        <v>0</v>
      </c>
      <c r="D14" s="24">
        <v>0</v>
      </c>
      <c r="E14" s="24">
        <v>0</v>
      </c>
      <c r="F14" s="24">
        <v>0</v>
      </c>
    </row>
    <row r="15" spans="1:6" ht="22.5" x14ac:dyDescent="0.25">
      <c r="A15" s="26" t="s">
        <v>66</v>
      </c>
      <c r="B15" s="25" t="s">
        <v>65</v>
      </c>
      <c r="C15" s="24">
        <v>0</v>
      </c>
      <c r="D15" s="24">
        <v>0</v>
      </c>
      <c r="E15" s="24">
        <v>0</v>
      </c>
      <c r="F15" s="24">
        <v>0</v>
      </c>
    </row>
    <row r="16" spans="1:6" ht="22.5" x14ac:dyDescent="0.25">
      <c r="A16" s="26" t="s">
        <v>64</v>
      </c>
      <c r="B16" s="25" t="s">
        <v>63</v>
      </c>
      <c r="C16" s="24">
        <v>0</v>
      </c>
      <c r="D16" s="24">
        <v>0</v>
      </c>
      <c r="E16" s="24">
        <v>0</v>
      </c>
      <c r="F16" s="24">
        <v>0</v>
      </c>
    </row>
    <row r="17" spans="1:6" x14ac:dyDescent="0.25">
      <c r="A17" s="26" t="s">
        <v>62</v>
      </c>
      <c r="B17" s="25" t="s">
        <v>61</v>
      </c>
      <c r="C17" s="24">
        <v>0</v>
      </c>
      <c r="D17" s="24">
        <v>0</v>
      </c>
      <c r="E17" s="24">
        <v>0</v>
      </c>
      <c r="F17" s="24">
        <v>0</v>
      </c>
    </row>
    <row r="18" spans="1:6" ht="12.75" x14ac:dyDescent="0.25">
      <c r="A18" s="433" t="s">
        <v>60</v>
      </c>
      <c r="B18" s="434"/>
      <c r="C18" s="33">
        <v>0</v>
      </c>
      <c r="D18" s="34">
        <v>0</v>
      </c>
      <c r="E18" s="33">
        <v>0</v>
      </c>
      <c r="F18" s="33">
        <v>0</v>
      </c>
    </row>
    <row r="19" spans="1:6" ht="12.75" x14ac:dyDescent="0.25">
      <c r="A19" s="433" t="s">
        <v>59</v>
      </c>
      <c r="B19" s="434"/>
      <c r="C19" s="33">
        <v>0</v>
      </c>
      <c r="D19" s="34">
        <v>0</v>
      </c>
      <c r="E19" s="33">
        <v>0</v>
      </c>
      <c r="F19" s="33">
        <v>0</v>
      </c>
    </row>
    <row r="20" spans="1:6" ht="12.75" x14ac:dyDescent="0.25">
      <c r="A20" s="433" t="s">
        <v>58</v>
      </c>
      <c r="B20" s="434"/>
      <c r="C20" s="33">
        <v>0</v>
      </c>
      <c r="D20" s="34">
        <v>0</v>
      </c>
      <c r="E20" s="33">
        <v>0</v>
      </c>
      <c r="F20" s="33">
        <v>0</v>
      </c>
    </row>
    <row r="21" spans="1:6" x14ac:dyDescent="0.25">
      <c r="A21" s="36"/>
      <c r="B21" s="35" t="s">
        <v>57</v>
      </c>
      <c r="C21" s="33">
        <v>0</v>
      </c>
      <c r="D21" s="34">
        <v>0</v>
      </c>
      <c r="E21" s="33">
        <v>0</v>
      </c>
      <c r="F21" s="33">
        <v>0</v>
      </c>
    </row>
    <row r="22" spans="1:6" x14ac:dyDescent="0.25">
      <c r="A22" s="36"/>
      <c r="B22" s="35" t="s">
        <v>56</v>
      </c>
      <c r="C22" s="33">
        <v>0</v>
      </c>
      <c r="D22" s="34">
        <v>0</v>
      </c>
      <c r="E22" s="33">
        <v>0</v>
      </c>
      <c r="F22" s="33">
        <v>0</v>
      </c>
    </row>
    <row r="23" spans="1:6" x14ac:dyDescent="0.25">
      <c r="A23" s="36"/>
      <c r="B23" s="35" t="s">
        <v>55</v>
      </c>
      <c r="C23" s="33">
        <v>0</v>
      </c>
      <c r="D23" s="34">
        <v>0</v>
      </c>
      <c r="E23" s="33">
        <v>0</v>
      </c>
      <c r="F23" s="33">
        <v>0</v>
      </c>
    </row>
    <row r="24" spans="1:6" ht="9.9499999999999993" customHeight="1" x14ac:dyDescent="0.25"/>
    <row r="25" spans="1:6" x14ac:dyDescent="0.25">
      <c r="C25" s="14" t="s">
        <v>54</v>
      </c>
      <c r="D25" s="14" t="s">
        <v>53</v>
      </c>
      <c r="E25" s="14" t="s">
        <v>27</v>
      </c>
    </row>
    <row r="26" spans="1:6" x14ac:dyDescent="0.25">
      <c r="B26" s="13" t="s">
        <v>52</v>
      </c>
      <c r="C26" s="12">
        <f>$F$9</f>
        <v>0</v>
      </c>
      <c r="D26" s="12">
        <v>0</v>
      </c>
      <c r="E26" s="12">
        <f>D26+C26</f>
        <v>0</v>
      </c>
    </row>
    <row r="27" spans="1:6" ht="9" customHeight="1" x14ac:dyDescent="0.25">
      <c r="A27" s="11" t="s">
        <v>51</v>
      </c>
      <c r="B27" s="10"/>
      <c r="C27" s="9"/>
      <c r="D27" s="9"/>
      <c r="E27" s="9"/>
    </row>
    <row r="28" spans="1:6" ht="9" customHeight="1" x14ac:dyDescent="0.25">
      <c r="A28" s="11" t="s">
        <v>50</v>
      </c>
      <c r="B28" s="10"/>
      <c r="C28" s="9"/>
      <c r="D28" s="9"/>
      <c r="E28" s="9"/>
    </row>
    <row r="29" spans="1:6" ht="9" customHeight="1" x14ac:dyDescent="0.25">
      <c r="A29" s="11" t="s">
        <v>17</v>
      </c>
      <c r="B29" s="10"/>
      <c r="C29" s="9"/>
      <c r="D29" s="9"/>
      <c r="E29" s="9"/>
    </row>
    <row r="31" spans="1:6" ht="12.75" x14ac:dyDescent="0.25">
      <c r="A31" s="258" t="s">
        <v>49</v>
      </c>
      <c r="B31" s="259"/>
      <c r="C31" s="259"/>
      <c r="D31" s="259"/>
      <c r="E31" s="259"/>
      <c r="F31" s="259"/>
    </row>
    <row r="32" spans="1:6" ht="12.75" x14ac:dyDescent="0.25">
      <c r="A32" s="8"/>
      <c r="B32" s="8"/>
      <c r="C32" s="376" t="s">
        <v>11</v>
      </c>
      <c r="D32" s="377"/>
      <c r="E32" s="8"/>
      <c r="F32" s="8"/>
    </row>
    <row r="33" spans="1:6" ht="33.75" x14ac:dyDescent="0.25">
      <c r="A33" s="7" t="s">
        <v>10</v>
      </c>
      <c r="B33" s="6" t="s">
        <v>9</v>
      </c>
      <c r="C33" s="6" t="s">
        <v>48</v>
      </c>
      <c r="D33" s="6" t="s">
        <v>7</v>
      </c>
      <c r="E33" s="88" t="s">
        <v>731</v>
      </c>
      <c r="F33" s="6" t="s">
        <v>47</v>
      </c>
    </row>
    <row r="34" spans="1:6" x14ac:dyDescent="0.25">
      <c r="A34" s="5" t="s">
        <v>6</v>
      </c>
      <c r="B34" s="4" t="s">
        <v>5</v>
      </c>
      <c r="C34" s="3">
        <v>0</v>
      </c>
      <c r="D34" s="3">
        <v>0</v>
      </c>
      <c r="E34" s="3">
        <v>0</v>
      </c>
      <c r="F34" s="3">
        <v>0</v>
      </c>
    </row>
    <row r="35" spans="1:6" x14ac:dyDescent="0.25">
      <c r="A35" s="5" t="s">
        <v>4</v>
      </c>
      <c r="B35" s="4" t="s">
        <v>3</v>
      </c>
      <c r="C35" s="3">
        <v>0</v>
      </c>
      <c r="D35" s="3">
        <v>0</v>
      </c>
      <c r="E35" s="3">
        <v>0</v>
      </c>
      <c r="F35" s="3">
        <v>0</v>
      </c>
    </row>
    <row r="36" spans="1:6" ht="12.75" x14ac:dyDescent="0.25">
      <c r="A36" s="354" t="s">
        <v>2</v>
      </c>
      <c r="B36" s="307"/>
      <c r="C36" s="3">
        <f>C35+C34</f>
        <v>0</v>
      </c>
      <c r="D36" s="3">
        <f>D35+D34</f>
        <v>0</v>
      </c>
      <c r="E36" s="3">
        <f>E35+E34</f>
        <v>0</v>
      </c>
      <c r="F36" s="3">
        <f>F35+F34</f>
        <v>0</v>
      </c>
    </row>
  </sheetData>
  <mergeCells count="14">
    <mergeCell ref="A31:F31"/>
    <mergeCell ref="C32:D32"/>
    <mergeCell ref="A36:B36"/>
    <mergeCell ref="A1:E1"/>
    <mergeCell ref="A2:E2"/>
    <mergeCell ref="A3:E3"/>
    <mergeCell ref="A5:F5"/>
    <mergeCell ref="A20:B20"/>
    <mergeCell ref="A19:B19"/>
    <mergeCell ref="A18:B18"/>
    <mergeCell ref="A13:B13"/>
    <mergeCell ref="A10:B10"/>
    <mergeCell ref="A9:B9"/>
    <mergeCell ref="C7:D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60" orientation="landscape" useFirstPageNumber="1" r:id="rId1"/>
  <headerFoot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workbookViewId="0">
      <selection sqref="A1:E1"/>
    </sheetView>
  </sheetViews>
  <sheetFormatPr baseColWidth="10" defaultRowHeight="11.25" x14ac:dyDescent="0.25"/>
  <cols>
    <col min="1" max="1" width="5.28515625" style="1" bestFit="1" customWidth="1"/>
    <col min="2" max="2" width="45.7109375" style="1" customWidth="1"/>
    <col min="3" max="4" width="10.85546875" style="1" bestFit="1" customWidth="1"/>
    <col min="5" max="5" width="18.85546875" style="1" bestFit="1" customWidth="1"/>
    <col min="6" max="6" width="11.140625" style="1" bestFit="1" customWidth="1"/>
    <col min="7" max="16384" width="11.42578125" style="1"/>
  </cols>
  <sheetData>
    <row r="1" spans="1:6" ht="12.75" x14ac:dyDescent="0.25">
      <c r="A1" s="268" t="s">
        <v>625</v>
      </c>
      <c r="B1" s="269"/>
      <c r="C1" s="269"/>
      <c r="D1" s="269"/>
      <c r="E1" s="269"/>
      <c r="F1" s="32" t="s">
        <v>318</v>
      </c>
    </row>
    <row r="2" spans="1:6" ht="12.75" x14ac:dyDescent="0.25">
      <c r="A2" s="268" t="s">
        <v>633</v>
      </c>
      <c r="B2" s="269"/>
      <c r="C2" s="269"/>
      <c r="D2" s="269"/>
      <c r="E2" s="269"/>
      <c r="F2" s="32">
        <v>2</v>
      </c>
    </row>
    <row r="3" spans="1:6" ht="12.75" x14ac:dyDescent="0.25">
      <c r="A3" s="266"/>
      <c r="B3" s="267"/>
      <c r="C3" s="267"/>
      <c r="D3" s="267"/>
      <c r="E3" s="267"/>
      <c r="F3" s="267"/>
    </row>
    <row r="4" spans="1:6" ht="12.75" x14ac:dyDescent="0.25">
      <c r="A4" s="150"/>
      <c r="B4" s="150"/>
      <c r="C4" s="270" t="s">
        <v>632</v>
      </c>
      <c r="D4" s="269"/>
      <c r="E4" s="269"/>
      <c r="F4" s="269"/>
    </row>
    <row r="5" spans="1:6" x14ac:dyDescent="0.25">
      <c r="A5" s="150"/>
      <c r="B5" s="150"/>
      <c r="C5" s="31" t="s">
        <v>80</v>
      </c>
      <c r="D5" s="31" t="s">
        <v>78</v>
      </c>
      <c r="E5" s="31" t="s">
        <v>631</v>
      </c>
      <c r="F5" s="31" t="s">
        <v>630</v>
      </c>
    </row>
    <row r="6" spans="1:6" x14ac:dyDescent="0.25">
      <c r="A6" s="150"/>
      <c r="B6" s="150"/>
      <c r="C6" s="105"/>
      <c r="D6" s="105"/>
      <c r="E6" s="105" t="s">
        <v>629</v>
      </c>
      <c r="F6" s="105" t="s">
        <v>628</v>
      </c>
    </row>
    <row r="7" spans="1:6" ht="12.75" x14ac:dyDescent="0.25">
      <c r="A7" s="262" t="s">
        <v>608</v>
      </c>
      <c r="B7" s="263"/>
      <c r="C7" s="12">
        <v>3452671637</v>
      </c>
      <c r="D7" s="12">
        <v>3781665859</v>
      </c>
      <c r="E7" s="12">
        <v>238392580</v>
      </c>
      <c r="F7" s="12">
        <f>D7-C7+E7</f>
        <v>567386802</v>
      </c>
    </row>
    <row r="8" spans="1:6" ht="12.75" x14ac:dyDescent="0.25">
      <c r="A8" s="262" t="s">
        <v>477</v>
      </c>
      <c r="B8" s="263"/>
      <c r="C8" s="3">
        <v>359569826</v>
      </c>
      <c r="D8" s="3">
        <v>432676381</v>
      </c>
      <c r="E8" s="3">
        <v>202349734</v>
      </c>
      <c r="F8" s="3">
        <f>D8-C8+E8</f>
        <v>275456289</v>
      </c>
    </row>
    <row r="9" spans="1:6" ht="12.75" x14ac:dyDescent="0.25">
      <c r="A9" s="262" t="s">
        <v>454</v>
      </c>
      <c r="B9" s="263"/>
      <c r="C9" s="3">
        <v>3093101811</v>
      </c>
      <c r="D9" s="3">
        <v>3348989478</v>
      </c>
      <c r="E9" s="3">
        <v>36042846</v>
      </c>
      <c r="F9" s="3">
        <f>D9-C9+E9</f>
        <v>291930513</v>
      </c>
    </row>
    <row r="11" spans="1:6" ht="12.75" x14ac:dyDescent="0.25">
      <c r="A11" s="258" t="s">
        <v>627</v>
      </c>
      <c r="B11" s="259"/>
      <c r="C11" s="259"/>
      <c r="D11" s="259"/>
      <c r="E11" s="259"/>
      <c r="F11" s="259"/>
    </row>
    <row r="12" spans="1:6" ht="12.75" x14ac:dyDescent="0.25">
      <c r="A12" s="143" t="s">
        <v>617</v>
      </c>
      <c r="B12" s="260" t="s">
        <v>616</v>
      </c>
      <c r="C12" s="261"/>
      <c r="D12" s="260" t="s">
        <v>626</v>
      </c>
      <c r="E12" s="261"/>
      <c r="F12" s="261"/>
    </row>
    <row r="13" spans="1:6" ht="12.75" x14ac:dyDescent="0.25">
      <c r="A13" s="142" t="s">
        <v>614</v>
      </c>
      <c r="B13" s="264"/>
      <c r="C13" s="265"/>
      <c r="D13" s="264"/>
      <c r="E13" s="265"/>
      <c r="F13" s="265"/>
    </row>
    <row r="14" spans="1:6" ht="12.75" x14ac:dyDescent="0.25">
      <c r="A14" s="254" t="s">
        <v>613</v>
      </c>
      <c r="B14" s="255"/>
      <c r="C14" s="255"/>
      <c r="D14" s="256">
        <v>1524213895</v>
      </c>
      <c r="E14" s="257"/>
      <c r="F14" s="257"/>
    </row>
    <row r="15" spans="1:6" ht="12.75" x14ac:dyDescent="0.25">
      <c r="A15" s="141" t="s">
        <v>408</v>
      </c>
      <c r="B15" s="271" t="s">
        <v>307</v>
      </c>
      <c r="C15" s="272"/>
      <c r="D15" s="273">
        <v>68883109</v>
      </c>
      <c r="E15" s="274"/>
      <c r="F15" s="274"/>
    </row>
    <row r="16" spans="1:6" ht="12.75" x14ac:dyDescent="0.25">
      <c r="A16" s="141" t="s">
        <v>407</v>
      </c>
      <c r="B16" s="271" t="s">
        <v>305</v>
      </c>
      <c r="C16" s="272"/>
      <c r="D16" s="273">
        <v>1380895</v>
      </c>
      <c r="E16" s="274"/>
      <c r="F16" s="274"/>
    </row>
    <row r="17" spans="1:6" ht="12.75" x14ac:dyDescent="0.25">
      <c r="A17" s="141" t="s">
        <v>406</v>
      </c>
      <c r="B17" s="271" t="s">
        <v>303</v>
      </c>
      <c r="C17" s="272"/>
      <c r="D17" s="273">
        <v>586322</v>
      </c>
      <c r="E17" s="274"/>
      <c r="F17" s="274"/>
    </row>
    <row r="18" spans="1:6" ht="12.75" x14ac:dyDescent="0.25">
      <c r="A18" s="141" t="s">
        <v>405</v>
      </c>
      <c r="B18" s="271" t="s">
        <v>301</v>
      </c>
      <c r="C18" s="272"/>
      <c r="D18" s="273">
        <v>701562803</v>
      </c>
      <c r="E18" s="274"/>
      <c r="F18" s="274"/>
    </row>
    <row r="19" spans="1:6" ht="12.75" x14ac:dyDescent="0.25">
      <c r="A19" s="141" t="s">
        <v>402</v>
      </c>
      <c r="B19" s="271" t="s">
        <v>295</v>
      </c>
      <c r="C19" s="272"/>
      <c r="D19" s="273">
        <v>46989</v>
      </c>
      <c r="E19" s="274"/>
      <c r="F19" s="274"/>
    </row>
    <row r="20" spans="1:6" ht="12.75" x14ac:dyDescent="0.25">
      <c r="A20" s="141" t="s">
        <v>401</v>
      </c>
      <c r="B20" s="271" t="s">
        <v>293</v>
      </c>
      <c r="C20" s="272"/>
      <c r="D20" s="273">
        <v>433596173</v>
      </c>
      <c r="E20" s="274"/>
      <c r="F20" s="274"/>
    </row>
    <row r="21" spans="1:6" ht="12.75" x14ac:dyDescent="0.25">
      <c r="A21" s="141" t="s">
        <v>400</v>
      </c>
      <c r="B21" s="271" t="s">
        <v>291</v>
      </c>
      <c r="C21" s="272"/>
      <c r="D21" s="273">
        <v>296838072</v>
      </c>
      <c r="E21" s="274"/>
      <c r="F21" s="274"/>
    </row>
    <row r="22" spans="1:6" ht="12.75" x14ac:dyDescent="0.25">
      <c r="A22" s="140" t="s">
        <v>399</v>
      </c>
      <c r="B22" s="276" t="s">
        <v>289</v>
      </c>
      <c r="C22" s="277"/>
      <c r="D22" s="278">
        <v>21319532</v>
      </c>
      <c r="E22" s="279"/>
      <c r="F22" s="279"/>
    </row>
    <row r="23" spans="1:6" ht="12.75" x14ac:dyDescent="0.25">
      <c r="A23" s="254" t="s">
        <v>612</v>
      </c>
      <c r="B23" s="255"/>
      <c r="C23" s="255"/>
      <c r="D23" s="275">
        <v>471420764</v>
      </c>
      <c r="E23" s="257"/>
      <c r="F23" s="257"/>
    </row>
    <row r="24" spans="1:6" ht="12.75" x14ac:dyDescent="0.25">
      <c r="A24" s="141" t="s">
        <v>308</v>
      </c>
      <c r="B24" s="271" t="s">
        <v>307</v>
      </c>
      <c r="C24" s="272"/>
      <c r="D24" s="273">
        <v>232685277</v>
      </c>
      <c r="E24" s="274"/>
      <c r="F24" s="274"/>
    </row>
    <row r="25" spans="1:6" ht="12.75" x14ac:dyDescent="0.25">
      <c r="A25" s="141" t="s">
        <v>306</v>
      </c>
      <c r="B25" s="271" t="s">
        <v>305</v>
      </c>
      <c r="C25" s="272"/>
      <c r="D25" s="273">
        <v>101836</v>
      </c>
      <c r="E25" s="274"/>
      <c r="F25" s="274"/>
    </row>
    <row r="26" spans="1:6" ht="12.75" x14ac:dyDescent="0.25">
      <c r="A26" s="141" t="s">
        <v>304</v>
      </c>
      <c r="B26" s="271" t="s">
        <v>303</v>
      </c>
      <c r="C26" s="272"/>
      <c r="D26" s="273">
        <v>29740755</v>
      </c>
      <c r="E26" s="274"/>
      <c r="F26" s="274"/>
    </row>
    <row r="27" spans="1:6" ht="12.75" x14ac:dyDescent="0.25">
      <c r="A27" s="141" t="s">
        <v>302</v>
      </c>
      <c r="B27" s="271" t="s">
        <v>301</v>
      </c>
      <c r="C27" s="272"/>
      <c r="D27" s="273">
        <v>27764196</v>
      </c>
      <c r="E27" s="274"/>
      <c r="F27" s="274"/>
    </row>
    <row r="28" spans="1:6" ht="12.75" x14ac:dyDescent="0.25">
      <c r="A28" s="141" t="s">
        <v>298</v>
      </c>
      <c r="B28" s="271" t="s">
        <v>297</v>
      </c>
      <c r="C28" s="272"/>
      <c r="D28" s="273">
        <v>42499494</v>
      </c>
      <c r="E28" s="274"/>
      <c r="F28" s="274"/>
    </row>
    <row r="29" spans="1:6" ht="12.75" x14ac:dyDescent="0.25">
      <c r="A29" s="141" t="s">
        <v>296</v>
      </c>
      <c r="B29" s="271" t="s">
        <v>295</v>
      </c>
      <c r="C29" s="272"/>
      <c r="D29" s="273">
        <v>8804729</v>
      </c>
      <c r="E29" s="274"/>
      <c r="F29" s="274"/>
    </row>
    <row r="30" spans="1:6" ht="12.75" x14ac:dyDescent="0.25">
      <c r="A30" s="141" t="s">
        <v>294</v>
      </c>
      <c r="B30" s="271" t="s">
        <v>293</v>
      </c>
      <c r="C30" s="272"/>
      <c r="D30" s="273">
        <v>62156910</v>
      </c>
      <c r="E30" s="274"/>
      <c r="F30" s="274"/>
    </row>
    <row r="31" spans="1:6" ht="12.75" x14ac:dyDescent="0.25">
      <c r="A31" s="141" t="s">
        <v>292</v>
      </c>
      <c r="B31" s="271" t="s">
        <v>291</v>
      </c>
      <c r="C31" s="272"/>
      <c r="D31" s="273">
        <v>26925948</v>
      </c>
      <c r="E31" s="274"/>
      <c r="F31" s="274"/>
    </row>
    <row r="32" spans="1:6" ht="12.75" x14ac:dyDescent="0.25">
      <c r="A32" s="140" t="s">
        <v>290</v>
      </c>
      <c r="B32" s="276" t="s">
        <v>289</v>
      </c>
      <c r="C32" s="277"/>
      <c r="D32" s="278">
        <v>40741619</v>
      </c>
      <c r="E32" s="279"/>
      <c r="F32" s="279"/>
    </row>
  </sheetData>
  <mergeCells count="50">
    <mergeCell ref="B32:C32"/>
    <mergeCell ref="D32:F32"/>
    <mergeCell ref="B31:C31"/>
    <mergeCell ref="D31:F31"/>
    <mergeCell ref="B30:C30"/>
    <mergeCell ref="D30:F30"/>
    <mergeCell ref="B29:C29"/>
    <mergeCell ref="D29:F29"/>
    <mergeCell ref="B28:C28"/>
    <mergeCell ref="D28:F28"/>
    <mergeCell ref="B27:C27"/>
    <mergeCell ref="D27:F27"/>
    <mergeCell ref="B26:C26"/>
    <mergeCell ref="D26:F26"/>
    <mergeCell ref="B25:C25"/>
    <mergeCell ref="D25:F25"/>
    <mergeCell ref="B24:C24"/>
    <mergeCell ref="D24:F24"/>
    <mergeCell ref="A23:C23"/>
    <mergeCell ref="D23:F23"/>
    <mergeCell ref="B22:C22"/>
    <mergeCell ref="D22:F22"/>
    <mergeCell ref="B21:C21"/>
    <mergeCell ref="D21:F21"/>
    <mergeCell ref="B20:C20"/>
    <mergeCell ref="D20:F20"/>
    <mergeCell ref="B19:C19"/>
    <mergeCell ref="D19:F19"/>
    <mergeCell ref="B18:C18"/>
    <mergeCell ref="D18:F18"/>
    <mergeCell ref="A8:B8"/>
    <mergeCell ref="B17:C17"/>
    <mergeCell ref="D17:F17"/>
    <mergeCell ref="B16:C16"/>
    <mergeCell ref="D16:F16"/>
    <mergeCell ref="B15:C15"/>
    <mergeCell ref="D15:F15"/>
    <mergeCell ref="A3:F3"/>
    <mergeCell ref="A1:E1"/>
    <mergeCell ref="A2:E2"/>
    <mergeCell ref="C4:F4"/>
    <mergeCell ref="A7:B7"/>
    <mergeCell ref="A14:C14"/>
    <mergeCell ref="D14:F14"/>
    <mergeCell ref="A11:F11"/>
    <mergeCell ref="B12:C12"/>
    <mergeCell ref="A9:B9"/>
    <mergeCell ref="B13:C13"/>
    <mergeCell ref="D12:F12"/>
    <mergeCell ref="D13:F1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4" orientation="landscape" useFirstPageNumber="1" r:id="rId1"/>
  <headerFooter>
    <oddFooter>&amp;CPage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workbookViewId="0">
      <selection activeCell="F38" sqref="F38"/>
    </sheetView>
  </sheetViews>
  <sheetFormatPr baseColWidth="10" defaultRowHeight="11.25" x14ac:dyDescent="0.25"/>
  <cols>
    <col min="1" max="1" width="6.7109375" style="1" customWidth="1"/>
    <col min="2" max="2" width="45.7109375" style="2" customWidth="1"/>
    <col min="3" max="6" width="17.7109375" style="1" customWidth="1"/>
    <col min="7" max="16384" width="11.42578125" style="1"/>
  </cols>
  <sheetData>
    <row r="1" spans="1:6" ht="12.75" x14ac:dyDescent="0.25">
      <c r="A1" s="268" t="s">
        <v>1</v>
      </c>
      <c r="B1" s="269"/>
      <c r="C1" s="269"/>
      <c r="D1" s="269"/>
      <c r="E1" s="269"/>
      <c r="F1" s="32" t="s">
        <v>46</v>
      </c>
    </row>
    <row r="2" spans="1:6" ht="12.75" x14ac:dyDescent="0.25">
      <c r="A2" s="401" t="s">
        <v>45</v>
      </c>
      <c r="B2" s="261"/>
      <c r="C2" s="261"/>
      <c r="D2" s="261"/>
      <c r="E2" s="261"/>
      <c r="F2" s="31"/>
    </row>
    <row r="3" spans="1:6" ht="12.75" x14ac:dyDescent="0.25">
      <c r="A3" s="402" t="s">
        <v>44</v>
      </c>
      <c r="B3" s="265"/>
      <c r="C3" s="265"/>
      <c r="D3" s="265"/>
      <c r="E3" s="265"/>
      <c r="F3" s="30"/>
    </row>
    <row r="5" spans="1:6" ht="12.75" x14ac:dyDescent="0.25">
      <c r="A5" s="258" t="s">
        <v>43</v>
      </c>
      <c r="B5" s="326"/>
      <c r="C5" s="326"/>
      <c r="D5" s="326"/>
      <c r="E5" s="326"/>
      <c r="F5" s="326"/>
    </row>
    <row r="7" spans="1:6" ht="12.75" x14ac:dyDescent="0.25">
      <c r="A7" s="8"/>
      <c r="B7" s="8"/>
      <c r="C7" s="376" t="s">
        <v>11</v>
      </c>
      <c r="D7" s="452"/>
      <c r="E7" s="8"/>
      <c r="F7" s="8"/>
    </row>
    <row r="8" spans="1:6" ht="33.75" x14ac:dyDescent="0.25">
      <c r="A8" s="29" t="s">
        <v>10</v>
      </c>
      <c r="B8" s="28" t="s">
        <v>9</v>
      </c>
      <c r="C8" s="28" t="s">
        <v>8</v>
      </c>
      <c r="D8" s="28" t="s">
        <v>7</v>
      </c>
      <c r="E8" s="88" t="s">
        <v>731</v>
      </c>
      <c r="F8" s="28" t="s">
        <v>152</v>
      </c>
    </row>
    <row r="9" spans="1:6" ht="12.75" x14ac:dyDescent="0.25">
      <c r="A9" s="436" t="s">
        <v>42</v>
      </c>
      <c r="B9" s="255"/>
      <c r="C9" s="24">
        <v>202954950</v>
      </c>
      <c r="D9" s="24">
        <v>0</v>
      </c>
      <c r="E9" s="24">
        <v>116725930</v>
      </c>
      <c r="F9" s="27">
        <v>116725930</v>
      </c>
    </row>
    <row r="10" spans="1:6" ht="12.75" x14ac:dyDescent="0.25">
      <c r="A10" s="436" t="s">
        <v>41</v>
      </c>
      <c r="B10" s="255"/>
      <c r="C10" s="24">
        <v>0</v>
      </c>
      <c r="D10" s="24">
        <v>0</v>
      </c>
      <c r="E10" s="24">
        <v>0</v>
      </c>
      <c r="F10" s="24">
        <v>0</v>
      </c>
    </row>
    <row r="11" spans="1:6" ht="12.75" x14ac:dyDescent="0.25">
      <c r="A11" s="436" t="s">
        <v>40</v>
      </c>
      <c r="B11" s="255"/>
      <c r="C11" s="24">
        <v>2000000</v>
      </c>
      <c r="D11" s="24">
        <v>0</v>
      </c>
      <c r="E11" s="24">
        <v>0</v>
      </c>
      <c r="F11" s="24">
        <v>0</v>
      </c>
    </row>
    <row r="12" spans="1:6" ht="22.5" x14ac:dyDescent="0.25">
      <c r="A12" s="26" t="s">
        <v>39</v>
      </c>
      <c r="B12" s="25" t="s">
        <v>38</v>
      </c>
      <c r="C12" s="24">
        <v>0</v>
      </c>
      <c r="D12" s="24">
        <v>0</v>
      </c>
      <c r="E12" s="24">
        <v>0</v>
      </c>
      <c r="F12" s="24">
        <v>0</v>
      </c>
    </row>
    <row r="13" spans="1:6" x14ac:dyDescent="0.25">
      <c r="A13" s="26" t="s">
        <v>37</v>
      </c>
      <c r="B13" s="25" t="s">
        <v>36</v>
      </c>
      <c r="C13" s="24">
        <v>0</v>
      </c>
      <c r="D13" s="24">
        <v>0</v>
      </c>
      <c r="E13" s="24">
        <v>0</v>
      </c>
      <c r="F13" s="24">
        <v>0</v>
      </c>
    </row>
    <row r="14" spans="1:6" x14ac:dyDescent="0.25">
      <c r="A14" s="23" t="s">
        <v>35</v>
      </c>
      <c r="B14" s="22" t="s">
        <v>34</v>
      </c>
      <c r="C14" s="21">
        <v>2000000</v>
      </c>
      <c r="D14" s="21">
        <v>0</v>
      </c>
      <c r="E14" s="21">
        <v>0</v>
      </c>
      <c r="F14" s="21">
        <v>0</v>
      </c>
    </row>
    <row r="15" spans="1:6" ht="12.75" x14ac:dyDescent="0.25">
      <c r="A15" s="450" t="s">
        <v>33</v>
      </c>
      <c r="B15" s="451"/>
      <c r="C15" s="19">
        <v>0</v>
      </c>
      <c r="D15" s="20">
        <v>0</v>
      </c>
      <c r="E15" s="19">
        <v>0</v>
      </c>
      <c r="F15" s="19">
        <v>0</v>
      </c>
    </row>
    <row r="16" spans="1:6" x14ac:dyDescent="0.25">
      <c r="A16" s="18" t="s">
        <v>32</v>
      </c>
      <c r="B16" s="17" t="s">
        <v>31</v>
      </c>
      <c r="C16" s="15">
        <v>200954950</v>
      </c>
      <c r="D16" s="16">
        <v>0</v>
      </c>
      <c r="E16" s="15">
        <v>116725930</v>
      </c>
      <c r="F16" s="15">
        <v>116725930</v>
      </c>
    </row>
    <row r="18" spans="1:6" x14ac:dyDescent="0.25">
      <c r="C18" s="14" t="s">
        <v>30</v>
      </c>
      <c r="D18" s="14" t="s">
        <v>29</v>
      </c>
      <c r="E18" s="14" t="s">
        <v>28</v>
      </c>
      <c r="F18" s="14" t="s">
        <v>27</v>
      </c>
    </row>
    <row r="19" spans="1:6" x14ac:dyDescent="0.25">
      <c r="B19" s="13" t="s">
        <v>26</v>
      </c>
      <c r="C19" s="12">
        <f>$F$9</f>
        <v>116725930</v>
      </c>
      <c r="D19" s="12">
        <v>275456289</v>
      </c>
      <c r="E19" s="12">
        <v>0</v>
      </c>
      <c r="F19" s="12">
        <f>E19+D19+C19</f>
        <v>392182219</v>
      </c>
    </row>
    <row r="21" spans="1:6" ht="12.75" x14ac:dyDescent="0.25">
      <c r="D21" s="447" t="s">
        <v>25</v>
      </c>
      <c r="E21" s="448"/>
    </row>
    <row r="22" spans="1:6" ht="12.75" x14ac:dyDescent="0.25">
      <c r="B22" s="439" t="s">
        <v>24</v>
      </c>
      <c r="C22" s="440"/>
      <c r="D22" s="449">
        <v>0</v>
      </c>
      <c r="E22" s="442"/>
    </row>
    <row r="23" spans="1:6" ht="12.75" x14ac:dyDescent="0.25">
      <c r="B23" s="439" t="s">
        <v>23</v>
      </c>
      <c r="C23" s="440"/>
      <c r="D23" s="449">
        <v>392182219</v>
      </c>
      <c r="E23" s="442"/>
    </row>
    <row r="24" spans="1:6" ht="12.75" x14ac:dyDescent="0.25">
      <c r="B24" s="439" t="s">
        <v>22</v>
      </c>
      <c r="C24" s="440"/>
      <c r="D24" s="441">
        <v>392182219</v>
      </c>
      <c r="E24" s="442"/>
    </row>
    <row r="25" spans="1:6" ht="24.95" customHeight="1" x14ac:dyDescent="0.25">
      <c r="B25" s="439" t="s">
        <v>21</v>
      </c>
      <c r="C25" s="440"/>
      <c r="D25" s="441">
        <v>392182219</v>
      </c>
      <c r="E25" s="442"/>
    </row>
    <row r="26" spans="1:6" ht="12.75" x14ac:dyDescent="0.25">
      <c r="B26" s="443" t="s">
        <v>20</v>
      </c>
      <c r="C26" s="444"/>
      <c r="D26" s="445">
        <v>392182219</v>
      </c>
      <c r="E26" s="446"/>
    </row>
    <row r="27" spans="1:6" ht="9.9499999999999993" customHeight="1" x14ac:dyDescent="0.25">
      <c r="A27" s="11" t="s">
        <v>19</v>
      </c>
      <c r="B27" s="10"/>
      <c r="C27" s="9"/>
      <c r="D27" s="9"/>
      <c r="E27" s="9"/>
      <c r="F27" s="9"/>
    </row>
    <row r="28" spans="1:6" ht="9.9499999999999993" customHeight="1" x14ac:dyDescent="0.25">
      <c r="A28" s="11" t="s">
        <v>18</v>
      </c>
      <c r="B28" s="10"/>
      <c r="C28" s="9"/>
      <c r="D28" s="9"/>
      <c r="E28" s="9"/>
      <c r="F28" s="9"/>
    </row>
    <row r="29" spans="1:6" ht="9.9499999999999993" customHeight="1" x14ac:dyDescent="0.25">
      <c r="A29" s="11" t="s">
        <v>17</v>
      </c>
      <c r="B29" s="10"/>
      <c r="C29" s="9"/>
      <c r="D29" s="9"/>
      <c r="E29" s="9"/>
      <c r="F29" s="9"/>
    </row>
    <row r="30" spans="1:6" ht="9.9499999999999993" customHeight="1" x14ac:dyDescent="0.25">
      <c r="A30" s="11" t="s">
        <v>16</v>
      </c>
      <c r="B30" s="10"/>
      <c r="C30" s="9"/>
      <c r="D30" s="9"/>
      <c r="E30" s="9"/>
      <c r="F30" s="9"/>
    </row>
    <row r="31" spans="1:6" ht="9.9499999999999993" customHeight="1" x14ac:dyDescent="0.25">
      <c r="A31" s="11" t="s">
        <v>15</v>
      </c>
      <c r="B31" s="10"/>
      <c r="C31" s="9"/>
      <c r="D31" s="9"/>
      <c r="E31" s="9"/>
      <c r="F31" s="9"/>
    </row>
    <row r="32" spans="1:6" ht="9.9499999999999993" customHeight="1" x14ac:dyDescent="0.25">
      <c r="A32" s="11" t="s">
        <v>14</v>
      </c>
      <c r="B32" s="10"/>
      <c r="C32" s="9"/>
      <c r="D32" s="9"/>
      <c r="E32" s="9"/>
      <c r="F32" s="9"/>
    </row>
    <row r="33" spans="1:6" ht="9.9499999999999993" customHeight="1" x14ac:dyDescent="0.25">
      <c r="A33" s="11" t="s">
        <v>13</v>
      </c>
      <c r="B33" s="10"/>
      <c r="C33" s="9"/>
      <c r="D33" s="9"/>
      <c r="E33" s="9"/>
      <c r="F33" s="9"/>
    </row>
    <row r="35" spans="1:6" ht="12.75" x14ac:dyDescent="0.25">
      <c r="A35" s="258" t="s">
        <v>12</v>
      </c>
      <c r="B35" s="259"/>
      <c r="C35" s="259"/>
      <c r="D35" s="259"/>
      <c r="E35" s="259"/>
      <c r="F35" s="259"/>
    </row>
    <row r="36" spans="1:6" ht="12.75" x14ac:dyDescent="0.25">
      <c r="A36" s="8"/>
      <c r="B36" s="8"/>
      <c r="C36" s="376" t="s">
        <v>11</v>
      </c>
      <c r="D36" s="377"/>
      <c r="E36" s="8"/>
      <c r="F36" s="8"/>
    </row>
    <row r="37" spans="1:6" ht="33.75" x14ac:dyDescent="0.25">
      <c r="A37" s="7" t="s">
        <v>10</v>
      </c>
      <c r="B37" s="6" t="s">
        <v>9</v>
      </c>
      <c r="C37" s="6" t="s">
        <v>8</v>
      </c>
      <c r="D37" s="6" t="s">
        <v>7</v>
      </c>
      <c r="E37" s="88" t="s">
        <v>731</v>
      </c>
      <c r="F37" s="6" t="s">
        <v>152</v>
      </c>
    </row>
    <row r="38" spans="1:6" x14ac:dyDescent="0.25">
      <c r="A38" s="5" t="s">
        <v>6</v>
      </c>
      <c r="B38" s="4" t="s">
        <v>5</v>
      </c>
      <c r="C38" s="3">
        <v>0</v>
      </c>
      <c r="D38" s="3">
        <v>0</v>
      </c>
      <c r="E38" s="3">
        <v>0</v>
      </c>
      <c r="F38" s="3">
        <v>0</v>
      </c>
    </row>
    <row r="39" spans="1:6" x14ac:dyDescent="0.25">
      <c r="A39" s="5" t="s">
        <v>4</v>
      </c>
      <c r="B39" s="4" t="s">
        <v>3</v>
      </c>
      <c r="C39" s="3">
        <v>0</v>
      </c>
      <c r="D39" s="3">
        <v>0</v>
      </c>
      <c r="E39" s="3">
        <v>0</v>
      </c>
      <c r="F39" s="3">
        <v>0</v>
      </c>
    </row>
    <row r="40" spans="1:6" ht="12.75" x14ac:dyDescent="0.25">
      <c r="A40" s="354" t="s">
        <v>2</v>
      </c>
      <c r="B40" s="307"/>
      <c r="C40" s="3">
        <f>C39+C38</f>
        <v>0</v>
      </c>
      <c r="D40" s="3">
        <f>D39+D38</f>
        <v>0</v>
      </c>
      <c r="E40" s="3">
        <f>E39+E38</f>
        <v>0</v>
      </c>
      <c r="F40" s="3">
        <f>F39+F38</f>
        <v>0</v>
      </c>
    </row>
  </sheetData>
  <mergeCells count="23">
    <mergeCell ref="A9:B9"/>
    <mergeCell ref="C7:D7"/>
    <mergeCell ref="B24:C24"/>
    <mergeCell ref="D24:E24"/>
    <mergeCell ref="A15:B15"/>
    <mergeCell ref="A11:B11"/>
    <mergeCell ref="A10:B10"/>
    <mergeCell ref="A40:B40"/>
    <mergeCell ref="A1:E1"/>
    <mergeCell ref="A2:E2"/>
    <mergeCell ref="A3:E3"/>
    <mergeCell ref="A5:F5"/>
    <mergeCell ref="B25:C25"/>
    <mergeCell ref="D25:E25"/>
    <mergeCell ref="B26:C26"/>
    <mergeCell ref="D26:E26"/>
    <mergeCell ref="A35:F35"/>
    <mergeCell ref="D21:E21"/>
    <mergeCell ref="C36:D36"/>
    <mergeCell ref="B22:C22"/>
    <mergeCell ref="D22:E22"/>
    <mergeCell ref="B23:C23"/>
    <mergeCell ref="D23:E2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61" orientation="landscape" useFirstPageNumber="1" r:id="rId1"/>
  <headerFoot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workbookViewId="0">
      <selection sqref="A1:E1"/>
    </sheetView>
  </sheetViews>
  <sheetFormatPr baseColWidth="10" defaultRowHeight="11.25" x14ac:dyDescent="0.25"/>
  <cols>
    <col min="1" max="1" width="11.42578125" style="1"/>
    <col min="2" max="6" width="22.7109375" style="1" customWidth="1"/>
    <col min="7" max="16384" width="11.42578125" style="1"/>
  </cols>
  <sheetData>
    <row r="1" spans="1:6" ht="12.75" x14ac:dyDescent="0.25">
      <c r="A1" s="268" t="s">
        <v>625</v>
      </c>
      <c r="B1" s="269"/>
      <c r="C1" s="269"/>
      <c r="D1" s="269"/>
      <c r="E1" s="269"/>
      <c r="F1" s="32" t="s">
        <v>318</v>
      </c>
    </row>
    <row r="2" spans="1:6" ht="12.75" x14ac:dyDescent="0.25">
      <c r="A2" s="268" t="s">
        <v>624</v>
      </c>
      <c r="B2" s="269"/>
      <c r="C2" s="269"/>
      <c r="D2" s="269"/>
      <c r="E2" s="269"/>
      <c r="F2" s="32">
        <v>2</v>
      </c>
    </row>
    <row r="3" spans="1:6" x14ac:dyDescent="0.25">
      <c r="A3" s="150"/>
      <c r="B3" s="150"/>
      <c r="C3" s="150"/>
      <c r="D3" s="150"/>
      <c r="E3" s="150"/>
      <c r="F3" s="150"/>
    </row>
    <row r="4" spans="1:6" ht="12.75" x14ac:dyDescent="0.25">
      <c r="A4" s="150"/>
      <c r="B4" s="270" t="s">
        <v>623</v>
      </c>
      <c r="C4" s="269"/>
      <c r="D4" s="269"/>
      <c r="E4" s="270" t="s">
        <v>622</v>
      </c>
      <c r="F4" s="269"/>
    </row>
    <row r="5" spans="1:6" x14ac:dyDescent="0.25">
      <c r="A5" s="150"/>
      <c r="B5" s="105" t="s">
        <v>80</v>
      </c>
      <c r="C5" s="105" t="s">
        <v>78</v>
      </c>
      <c r="D5" s="105" t="s">
        <v>621</v>
      </c>
      <c r="E5" s="105" t="s">
        <v>620</v>
      </c>
      <c r="F5" s="105" t="s">
        <v>619</v>
      </c>
    </row>
    <row r="6" spans="1:6" x14ac:dyDescent="0.25">
      <c r="B6" s="149">
        <v>1995634659</v>
      </c>
      <c r="C6" s="148">
        <v>1297784808</v>
      </c>
      <c r="D6" s="12">
        <f>C6-B6</f>
        <v>-697849851</v>
      </c>
      <c r="E6" s="12">
        <f>IF(pagfbsnc4!$F$7+$D$6&gt;0,pagfbsnc4!$F$7+$D$6,0)</f>
        <v>0</v>
      </c>
      <c r="F6" s="12">
        <f>IF(pagfbsnc4!$F$7+$D$6&lt;0,ABS(pagfbsnc4!$F$7+$D$6),0)</f>
        <v>130463049</v>
      </c>
    </row>
    <row r="7" spans="1:6" x14ac:dyDescent="0.25">
      <c r="B7" s="147">
        <v>1524213895</v>
      </c>
      <c r="C7" s="146">
        <v>1186797458</v>
      </c>
      <c r="D7" s="3">
        <f>C7-B7</f>
        <v>-337416437</v>
      </c>
      <c r="E7" s="3">
        <f>IF(pagfbsnc4!$F$8+$D$7&gt;0,pagfbsnc4!$F$8+$D$7,0)</f>
        <v>0</v>
      </c>
      <c r="F7" s="3">
        <f>IF(pagfbsnc4!$F$8+$D$7&lt;0,ABS(pagfbsnc4!$F$8+$D$7),0)</f>
        <v>61960148</v>
      </c>
    </row>
    <row r="8" spans="1:6" x14ac:dyDescent="0.25">
      <c r="B8" s="145">
        <v>471420764</v>
      </c>
      <c r="C8" s="144">
        <v>110987350</v>
      </c>
      <c r="D8" s="3">
        <f>C8-B8</f>
        <v>-360433414</v>
      </c>
      <c r="E8" s="3">
        <f>IF(pagfbsnc4!$F$9+$D$8&gt;0,pagfbsnc4!$F$9+$D$8,0)</f>
        <v>0</v>
      </c>
      <c r="F8" s="3">
        <f>IF(pagfbsnc4!$F$9+$D$8&lt;0,ABS(pagfbsnc4!$F$9+$D$8),0)</f>
        <v>68502901</v>
      </c>
    </row>
    <row r="10" spans="1:6" ht="12.75" x14ac:dyDescent="0.25">
      <c r="A10" s="258" t="s">
        <v>618</v>
      </c>
      <c r="B10" s="259"/>
      <c r="C10" s="259"/>
      <c r="D10" s="259"/>
      <c r="E10" s="259"/>
      <c r="F10" s="259"/>
    </row>
    <row r="11" spans="1:6" ht="12.75" x14ac:dyDescent="0.25">
      <c r="A11" s="143" t="s">
        <v>617</v>
      </c>
      <c r="B11" s="260" t="s">
        <v>616</v>
      </c>
      <c r="C11" s="261"/>
      <c r="D11" s="260" t="s">
        <v>615</v>
      </c>
      <c r="E11" s="261"/>
      <c r="F11" s="261"/>
    </row>
    <row r="12" spans="1:6" ht="12.75" x14ac:dyDescent="0.25">
      <c r="A12" s="142" t="s">
        <v>614</v>
      </c>
      <c r="B12" s="264"/>
      <c r="C12" s="265"/>
      <c r="D12" s="264"/>
      <c r="E12" s="265"/>
      <c r="F12" s="265"/>
    </row>
    <row r="13" spans="1:6" ht="12.75" x14ac:dyDescent="0.25">
      <c r="A13" s="254" t="s">
        <v>613</v>
      </c>
      <c r="B13" s="255"/>
      <c r="C13" s="255"/>
      <c r="D13" s="280">
        <v>1186797458</v>
      </c>
      <c r="E13" s="281"/>
      <c r="F13" s="281"/>
    </row>
    <row r="14" spans="1:6" ht="12.75" x14ac:dyDescent="0.25">
      <c r="A14" s="141" t="s">
        <v>408</v>
      </c>
      <c r="B14" s="271" t="s">
        <v>307</v>
      </c>
      <c r="C14" s="272"/>
      <c r="D14" s="273">
        <v>5608593</v>
      </c>
      <c r="E14" s="274"/>
      <c r="F14" s="274"/>
    </row>
    <row r="15" spans="1:6" ht="12.75" x14ac:dyDescent="0.25">
      <c r="A15" s="141" t="s">
        <v>399</v>
      </c>
      <c r="B15" s="271" t="s">
        <v>289</v>
      </c>
      <c r="C15" s="272"/>
      <c r="D15" s="273">
        <v>357995</v>
      </c>
      <c r="E15" s="274"/>
      <c r="F15" s="274"/>
    </row>
    <row r="16" spans="1:6" ht="12.75" x14ac:dyDescent="0.25">
      <c r="A16" s="140" t="s">
        <v>395</v>
      </c>
      <c r="B16" s="276" t="s">
        <v>282</v>
      </c>
      <c r="C16" s="277"/>
      <c r="D16" s="278">
        <v>1180830870</v>
      </c>
      <c r="E16" s="279"/>
      <c r="F16" s="279"/>
    </row>
    <row r="17" spans="1:6" ht="12.75" x14ac:dyDescent="0.25">
      <c r="A17" s="254" t="s">
        <v>612</v>
      </c>
      <c r="B17" s="255"/>
      <c r="C17" s="255"/>
      <c r="D17" s="282">
        <v>110987350</v>
      </c>
      <c r="E17" s="281"/>
      <c r="F17" s="281"/>
    </row>
    <row r="18" spans="1:6" ht="12.75" x14ac:dyDescent="0.25">
      <c r="A18" s="141" t="s">
        <v>308</v>
      </c>
      <c r="B18" s="271" t="s">
        <v>307</v>
      </c>
      <c r="C18" s="272"/>
      <c r="D18" s="273">
        <v>52699573</v>
      </c>
      <c r="E18" s="274"/>
      <c r="F18" s="274"/>
    </row>
    <row r="19" spans="1:6" ht="12.75" x14ac:dyDescent="0.25">
      <c r="A19" s="141" t="s">
        <v>306</v>
      </c>
      <c r="B19" s="271" t="s">
        <v>305</v>
      </c>
      <c r="C19" s="272"/>
      <c r="D19" s="273">
        <v>52211906</v>
      </c>
      <c r="E19" s="274"/>
      <c r="F19" s="274"/>
    </row>
    <row r="20" spans="1:6" ht="12.75" x14ac:dyDescent="0.25">
      <c r="A20" s="140" t="s">
        <v>294</v>
      </c>
      <c r="B20" s="276" t="s">
        <v>293</v>
      </c>
      <c r="C20" s="277"/>
      <c r="D20" s="278">
        <v>6075871</v>
      </c>
      <c r="E20" s="279"/>
      <c r="F20" s="279"/>
    </row>
  </sheetData>
  <mergeCells count="25">
    <mergeCell ref="B20:C20"/>
    <mergeCell ref="D20:F20"/>
    <mergeCell ref="B19:C19"/>
    <mergeCell ref="D19:F19"/>
    <mergeCell ref="B18:C18"/>
    <mergeCell ref="D18:F18"/>
    <mergeCell ref="A17:C17"/>
    <mergeCell ref="D17:F17"/>
    <mergeCell ref="B16:C16"/>
    <mergeCell ref="D16:F16"/>
    <mergeCell ref="B15:C15"/>
    <mergeCell ref="D15:F15"/>
    <mergeCell ref="A1:E1"/>
    <mergeCell ref="A2:E2"/>
    <mergeCell ref="B4:D4"/>
    <mergeCell ref="E4:F4"/>
    <mergeCell ref="B11:C11"/>
    <mergeCell ref="B12:C12"/>
    <mergeCell ref="A10:F10"/>
    <mergeCell ref="D11:F11"/>
    <mergeCell ref="D12:F12"/>
    <mergeCell ref="B14:C14"/>
    <mergeCell ref="D14:F14"/>
    <mergeCell ref="A13:C13"/>
    <mergeCell ref="D13:F1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5" orientation="landscape" useFirstPageNumber="1" r:id="rId1"/>
  <headerFoot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workbookViewId="0">
      <selection activeCell="A17" sqref="A17:E17"/>
    </sheetView>
  </sheetViews>
  <sheetFormatPr baseColWidth="10" defaultRowHeight="11.25" x14ac:dyDescent="0.25"/>
  <cols>
    <col min="1" max="1" width="35.7109375" style="1" customWidth="1"/>
    <col min="2" max="5" width="20.7109375" style="1" customWidth="1"/>
    <col min="6" max="16384" width="11.42578125" style="1"/>
  </cols>
  <sheetData>
    <row r="1" spans="1:5" ht="12.75" x14ac:dyDescent="0.25">
      <c r="A1" s="268" t="s">
        <v>480</v>
      </c>
      <c r="B1" s="269"/>
      <c r="C1" s="269"/>
      <c r="D1" s="269"/>
      <c r="E1" s="32" t="s">
        <v>317</v>
      </c>
    </row>
    <row r="2" spans="1:5" ht="12.75" x14ac:dyDescent="0.25">
      <c r="A2" s="268" t="s">
        <v>611</v>
      </c>
      <c r="B2" s="269"/>
      <c r="C2" s="269"/>
      <c r="D2" s="269"/>
      <c r="E2" s="32"/>
    </row>
    <row r="3" spans="1:5" ht="24.95" customHeight="1" x14ac:dyDescent="0.25">
      <c r="A3" s="283" t="s">
        <v>608</v>
      </c>
      <c r="B3" s="284"/>
      <c r="C3" s="284"/>
      <c r="D3" s="284"/>
      <c r="E3" s="284"/>
    </row>
    <row r="5" spans="1:5" ht="12.75" x14ac:dyDescent="0.25">
      <c r="A5" s="103"/>
      <c r="B5" s="285" t="s">
        <v>80</v>
      </c>
      <c r="C5" s="286"/>
      <c r="D5" s="290" t="s">
        <v>78</v>
      </c>
      <c r="E5" s="291"/>
    </row>
    <row r="6" spans="1:5" ht="12.75" x14ac:dyDescent="0.25">
      <c r="A6" s="139" t="s">
        <v>610</v>
      </c>
      <c r="B6" s="292">
        <v>2363392343</v>
      </c>
      <c r="C6" s="281"/>
      <c r="D6" s="292">
        <v>2363392343</v>
      </c>
      <c r="E6" s="281"/>
    </row>
    <row r="7" spans="1:5" ht="12.75" x14ac:dyDescent="0.25">
      <c r="A7" s="139" t="s">
        <v>609</v>
      </c>
      <c r="B7" s="287">
        <v>4436616209</v>
      </c>
      <c r="C7" s="288"/>
      <c r="D7" s="287">
        <v>4436616209</v>
      </c>
      <c r="E7" s="288"/>
    </row>
    <row r="8" spans="1:5" ht="12.75" x14ac:dyDescent="0.25">
      <c r="A8" s="139" t="s">
        <v>608</v>
      </c>
      <c r="B8" s="287">
        <f>B7+B6</f>
        <v>6800008552</v>
      </c>
      <c r="C8" s="288"/>
      <c r="D8" s="287">
        <f>D7+D6</f>
        <v>6800008552</v>
      </c>
      <c r="E8" s="288"/>
    </row>
    <row r="10" spans="1:5" ht="12.75" x14ac:dyDescent="0.25">
      <c r="A10" s="258" t="s">
        <v>607</v>
      </c>
      <c r="B10" s="259"/>
      <c r="C10" s="259"/>
      <c r="D10" s="259"/>
      <c r="E10" s="259"/>
    </row>
    <row r="12" spans="1:5" ht="12.75" x14ac:dyDescent="0.25">
      <c r="A12" s="103"/>
      <c r="B12" s="270" t="s">
        <v>606</v>
      </c>
      <c r="C12" s="269"/>
      <c r="D12" s="270" t="s">
        <v>605</v>
      </c>
      <c r="E12" s="269"/>
    </row>
    <row r="13" spans="1:5" x14ac:dyDescent="0.25">
      <c r="A13" s="103"/>
      <c r="B13" s="32" t="s">
        <v>604</v>
      </c>
      <c r="C13" s="32" t="s">
        <v>603</v>
      </c>
      <c r="D13" s="32" t="s">
        <v>604</v>
      </c>
      <c r="E13" s="32" t="s">
        <v>603</v>
      </c>
    </row>
    <row r="14" spans="1:5" x14ac:dyDescent="0.25">
      <c r="A14" s="139" t="s">
        <v>602</v>
      </c>
      <c r="B14" s="24">
        <v>2363392343</v>
      </c>
      <c r="C14" s="24">
        <v>0</v>
      </c>
      <c r="D14" s="24">
        <v>2361392343</v>
      </c>
      <c r="E14" s="24">
        <v>2000000</v>
      </c>
    </row>
    <row r="15" spans="1:5" x14ac:dyDescent="0.25">
      <c r="A15" s="139" t="s">
        <v>601</v>
      </c>
      <c r="B15" s="12">
        <v>4436616209</v>
      </c>
      <c r="C15" s="12">
        <v>0</v>
      </c>
      <c r="D15" s="12">
        <v>4436616209</v>
      </c>
      <c r="E15" s="12">
        <v>0</v>
      </c>
    </row>
    <row r="16" spans="1:5" x14ac:dyDescent="0.25">
      <c r="A16" s="139" t="s">
        <v>600</v>
      </c>
      <c r="B16" s="12">
        <f>B15+B14</f>
        <v>6800008552</v>
      </c>
      <c r="C16" s="12">
        <f>C15+C14</f>
        <v>0</v>
      </c>
      <c r="D16" s="12">
        <f>D15+D14</f>
        <v>6798008552</v>
      </c>
      <c r="E16" s="12">
        <f>E15+E14</f>
        <v>2000000</v>
      </c>
    </row>
    <row r="17" spans="1:5" ht="9.9499999999999993" customHeight="1" x14ac:dyDescent="0.25">
      <c r="A17" s="289" t="s">
        <v>599</v>
      </c>
      <c r="B17" s="289"/>
      <c r="C17" s="289"/>
      <c r="D17" s="289"/>
      <c r="E17" s="289"/>
    </row>
  </sheetData>
  <mergeCells count="15">
    <mergeCell ref="B12:C12"/>
    <mergeCell ref="D12:E12"/>
    <mergeCell ref="A17:E17"/>
    <mergeCell ref="D5:E5"/>
    <mergeCell ref="B6:C6"/>
    <mergeCell ref="D6:E6"/>
    <mergeCell ref="B7:C7"/>
    <mergeCell ref="D7:E7"/>
    <mergeCell ref="A1:D1"/>
    <mergeCell ref="A2:D2"/>
    <mergeCell ref="A3:E3"/>
    <mergeCell ref="A10:E10"/>
    <mergeCell ref="B5:C5"/>
    <mergeCell ref="B8:C8"/>
    <mergeCell ref="D8:E8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6" orientation="landscape" useFirstPageNumber="1" r:id="rId1"/>
  <headerFoot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showGridLines="0" workbookViewId="0">
      <selection activeCell="A40" sqref="A40"/>
    </sheetView>
  </sheetViews>
  <sheetFormatPr baseColWidth="10" defaultRowHeight="11.25" x14ac:dyDescent="0.25"/>
  <cols>
    <col min="1" max="1" width="30.7109375" style="2" customWidth="1"/>
    <col min="2" max="10" width="15.7109375" style="1" customWidth="1"/>
    <col min="11" max="11" width="30.7109375" style="2" customWidth="1"/>
    <col min="12" max="18" width="15.7109375" style="1" customWidth="1"/>
    <col min="19" max="16384" width="11.42578125" style="1"/>
  </cols>
  <sheetData>
    <row r="1" spans="1:18" ht="12.75" x14ac:dyDescent="0.25">
      <c r="A1" s="268" t="s">
        <v>480</v>
      </c>
      <c r="B1" s="269"/>
      <c r="C1" s="269"/>
      <c r="D1" s="269"/>
      <c r="E1" s="269"/>
      <c r="F1" s="269"/>
      <c r="G1" s="269"/>
      <c r="H1" s="269"/>
      <c r="I1" s="269"/>
      <c r="J1" s="32" t="s">
        <v>317</v>
      </c>
      <c r="K1" s="268" t="s">
        <v>480</v>
      </c>
      <c r="L1" s="269"/>
      <c r="M1" s="269"/>
      <c r="N1" s="269"/>
      <c r="O1" s="269"/>
      <c r="P1" s="269"/>
      <c r="Q1" s="269"/>
      <c r="R1" s="32" t="s">
        <v>317</v>
      </c>
    </row>
    <row r="2" spans="1:18" ht="12.75" x14ac:dyDescent="0.25">
      <c r="A2" s="268" t="s">
        <v>598</v>
      </c>
      <c r="B2" s="269"/>
      <c r="C2" s="269"/>
      <c r="D2" s="269"/>
      <c r="E2" s="269"/>
      <c r="F2" s="269"/>
      <c r="G2" s="269"/>
      <c r="H2" s="269"/>
      <c r="I2" s="269"/>
      <c r="J2" s="32">
        <v>1</v>
      </c>
      <c r="K2" s="268" t="s">
        <v>598</v>
      </c>
      <c r="L2" s="269"/>
      <c r="M2" s="269"/>
      <c r="N2" s="269"/>
      <c r="O2" s="269"/>
      <c r="P2" s="269"/>
      <c r="Q2" s="269"/>
      <c r="R2" s="32">
        <v>1</v>
      </c>
    </row>
    <row r="3" spans="1:18" x14ac:dyDescent="0.25">
      <c r="A3" s="138"/>
      <c r="B3" s="103"/>
      <c r="C3" s="103"/>
      <c r="D3" s="103"/>
      <c r="E3" s="103"/>
      <c r="F3" s="103"/>
      <c r="G3" s="103"/>
      <c r="H3" s="103"/>
      <c r="I3" s="103"/>
      <c r="J3" s="103"/>
      <c r="K3" s="138"/>
      <c r="L3" s="103"/>
      <c r="M3" s="103"/>
      <c r="N3" s="103"/>
      <c r="O3" s="103"/>
      <c r="P3" s="103"/>
      <c r="Q3" s="103"/>
      <c r="R3" s="103"/>
    </row>
    <row r="4" spans="1:18" x14ac:dyDescent="0.25">
      <c r="A4" s="80"/>
      <c r="B4" s="103"/>
      <c r="C4" s="103"/>
      <c r="D4" s="103"/>
      <c r="E4" s="103"/>
      <c r="F4" s="103"/>
      <c r="G4" s="103"/>
      <c r="H4" s="103"/>
      <c r="I4" s="103"/>
      <c r="J4" s="103"/>
      <c r="K4" s="80"/>
      <c r="L4" s="103"/>
      <c r="M4" s="103"/>
      <c r="N4" s="103"/>
      <c r="O4" s="103"/>
      <c r="P4" s="103"/>
      <c r="Q4" s="103"/>
      <c r="R4" s="103"/>
    </row>
    <row r="5" spans="1:18" ht="56.25" x14ac:dyDescent="0.25">
      <c r="A5" s="104" t="s">
        <v>591</v>
      </c>
      <c r="B5" s="68" t="s">
        <v>597</v>
      </c>
      <c r="C5" s="68" t="s">
        <v>596</v>
      </c>
      <c r="D5" s="68" t="s">
        <v>722</v>
      </c>
      <c r="E5" s="68" t="s">
        <v>723</v>
      </c>
      <c r="F5" s="68" t="s">
        <v>384</v>
      </c>
      <c r="G5" s="68" t="s">
        <v>595</v>
      </c>
      <c r="H5" s="104" t="s">
        <v>594</v>
      </c>
      <c r="I5" s="104" t="s">
        <v>593</v>
      </c>
      <c r="J5" s="104" t="s">
        <v>592</v>
      </c>
      <c r="K5" s="104" t="s">
        <v>591</v>
      </c>
      <c r="L5" s="104" t="s">
        <v>590</v>
      </c>
      <c r="M5" s="104" t="s">
        <v>589</v>
      </c>
      <c r="N5" s="104" t="s">
        <v>588</v>
      </c>
      <c r="O5" s="104" t="s">
        <v>587</v>
      </c>
      <c r="P5" s="104" t="s">
        <v>586</v>
      </c>
      <c r="Q5" s="104" t="s">
        <v>585</v>
      </c>
      <c r="R5" s="104" t="s">
        <v>584</v>
      </c>
    </row>
    <row r="7" spans="1:18" x14ac:dyDescent="0.25">
      <c r="A7" s="124" t="s">
        <v>583</v>
      </c>
      <c r="B7" s="12">
        <v>0</v>
      </c>
      <c r="C7" s="12">
        <v>0</v>
      </c>
      <c r="D7" s="12">
        <v>0</v>
      </c>
      <c r="E7" s="12">
        <v>0</v>
      </c>
      <c r="F7" s="12"/>
      <c r="G7" s="93">
        <v>0</v>
      </c>
      <c r="H7" s="12"/>
      <c r="I7" s="12"/>
      <c r="J7" s="12"/>
      <c r="K7" s="124" t="s">
        <v>583</v>
      </c>
      <c r="L7" s="12"/>
      <c r="M7" s="12"/>
      <c r="N7" s="12"/>
      <c r="O7" s="12"/>
      <c r="P7" s="12"/>
      <c r="Q7" s="12"/>
      <c r="R7" s="12"/>
    </row>
    <row r="8" spans="1:18" x14ac:dyDescent="0.25">
      <c r="A8" s="124" t="s">
        <v>582</v>
      </c>
      <c r="B8" s="12">
        <v>0</v>
      </c>
      <c r="C8" s="12">
        <v>0</v>
      </c>
      <c r="D8" s="12">
        <v>0</v>
      </c>
      <c r="E8" s="12">
        <v>0</v>
      </c>
      <c r="F8" s="12"/>
      <c r="G8" s="93">
        <v>0</v>
      </c>
      <c r="H8" s="12"/>
      <c r="I8" s="12"/>
      <c r="J8" s="12"/>
      <c r="K8" s="124" t="s">
        <v>582</v>
      </c>
      <c r="L8" s="12"/>
      <c r="M8" s="12"/>
      <c r="N8" s="12"/>
      <c r="O8" s="12"/>
      <c r="P8" s="12"/>
      <c r="Q8" s="12"/>
      <c r="R8" s="12"/>
    </row>
    <row r="9" spans="1:18" x14ac:dyDescent="0.25">
      <c r="B9" s="89"/>
      <c r="C9" s="89"/>
      <c r="D9" s="89"/>
      <c r="E9" s="89"/>
      <c r="F9" s="89"/>
      <c r="G9" s="89"/>
      <c r="H9" s="89"/>
      <c r="I9" s="89"/>
      <c r="J9" s="89"/>
      <c r="L9" s="89"/>
      <c r="M9" s="89"/>
      <c r="N9" s="89"/>
      <c r="O9" s="89"/>
      <c r="P9" s="89"/>
      <c r="Q9" s="89"/>
      <c r="R9" s="89"/>
    </row>
    <row r="10" spans="1:18" x14ac:dyDescent="0.25">
      <c r="A10" s="128" t="s">
        <v>581</v>
      </c>
      <c r="B10" s="12">
        <f t="shared" ref="B10:J10" si="0">B11+B14+B16</f>
        <v>202954950</v>
      </c>
      <c r="C10" s="12">
        <f t="shared" si="0"/>
        <v>1524213895</v>
      </c>
      <c r="D10" s="12">
        <f t="shared" si="0"/>
        <v>636223498</v>
      </c>
      <c r="E10" s="12">
        <f t="shared" si="0"/>
        <v>636223498</v>
      </c>
      <c r="F10" s="93">
        <f t="shared" si="0"/>
        <v>0</v>
      </c>
      <c r="G10" s="12">
        <f t="shared" si="0"/>
        <v>4400000</v>
      </c>
      <c r="H10" s="12">
        <f t="shared" si="0"/>
        <v>147559495</v>
      </c>
      <c r="I10" s="12">
        <f t="shared" si="0"/>
        <v>2880895</v>
      </c>
      <c r="J10" s="12">
        <f t="shared" si="0"/>
        <v>1389122</v>
      </c>
      <c r="K10" s="128" t="s">
        <v>581</v>
      </c>
      <c r="L10" s="12">
        <f t="shared" ref="L10:R10" si="1">L11+L14+L16</f>
        <v>1023197724</v>
      </c>
      <c r="M10" s="12">
        <f t="shared" si="1"/>
        <v>0</v>
      </c>
      <c r="N10" s="12">
        <f t="shared" si="1"/>
        <v>0</v>
      </c>
      <c r="O10" s="12">
        <f t="shared" si="1"/>
        <v>5079789</v>
      </c>
      <c r="P10" s="12">
        <f t="shared" si="1"/>
        <v>535676976</v>
      </c>
      <c r="Q10" s="12">
        <f t="shared" si="1"/>
        <v>598384478</v>
      </c>
      <c r="R10" s="12">
        <f t="shared" si="1"/>
        <v>44823864</v>
      </c>
    </row>
    <row r="11" spans="1:18" x14ac:dyDescent="0.25">
      <c r="A11" s="136" t="s">
        <v>577</v>
      </c>
      <c r="B11" s="135">
        <f t="shared" ref="B11:J11" si="2">B12+B13</f>
        <v>198554950</v>
      </c>
      <c r="C11" s="135">
        <f t="shared" si="2"/>
        <v>1524213895</v>
      </c>
      <c r="D11" s="135">
        <f t="shared" si="2"/>
        <v>636223498</v>
      </c>
      <c r="E11" s="135">
        <f t="shared" si="2"/>
        <v>636223498</v>
      </c>
      <c r="F11" s="137">
        <f t="shared" si="2"/>
        <v>0</v>
      </c>
      <c r="G11" s="137">
        <f t="shared" si="2"/>
        <v>0</v>
      </c>
      <c r="H11" s="135">
        <f t="shared" si="2"/>
        <v>147559495</v>
      </c>
      <c r="I11" s="135">
        <f t="shared" si="2"/>
        <v>2880895</v>
      </c>
      <c r="J11" s="135">
        <f t="shared" si="2"/>
        <v>1389122</v>
      </c>
      <c r="K11" s="136" t="s">
        <v>577</v>
      </c>
      <c r="L11" s="135">
        <f t="shared" ref="L11:R11" si="3">L12+L13</f>
        <v>1023197724</v>
      </c>
      <c r="M11" s="135">
        <f t="shared" si="3"/>
        <v>0</v>
      </c>
      <c r="N11" s="135">
        <f t="shared" si="3"/>
        <v>0</v>
      </c>
      <c r="O11" s="135">
        <f t="shared" si="3"/>
        <v>5079789</v>
      </c>
      <c r="P11" s="135">
        <f t="shared" si="3"/>
        <v>535676976</v>
      </c>
      <c r="Q11" s="135">
        <f t="shared" si="3"/>
        <v>598384478</v>
      </c>
      <c r="R11" s="135">
        <f t="shared" si="3"/>
        <v>44823864</v>
      </c>
    </row>
    <row r="12" spans="1:18" x14ac:dyDescent="0.25">
      <c r="A12" s="134" t="s">
        <v>580</v>
      </c>
      <c r="B12" s="21">
        <v>0</v>
      </c>
      <c r="C12" s="21">
        <v>0</v>
      </c>
      <c r="D12" s="21">
        <v>0</v>
      </c>
      <c r="E12" s="21">
        <v>0</v>
      </c>
      <c r="F12" s="102">
        <v>0</v>
      </c>
      <c r="G12" s="102">
        <v>0</v>
      </c>
      <c r="H12" s="21">
        <v>0</v>
      </c>
      <c r="I12" s="21">
        <v>0</v>
      </c>
      <c r="J12" s="21">
        <v>0</v>
      </c>
      <c r="K12" s="134" t="s">
        <v>580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</row>
    <row r="13" spans="1:18" x14ac:dyDescent="0.25">
      <c r="A13" s="132" t="s">
        <v>579</v>
      </c>
      <c r="B13" s="64">
        <v>198554950</v>
      </c>
      <c r="C13" s="64">
        <v>1524213895</v>
      </c>
      <c r="D13" s="64">
        <v>636223498</v>
      </c>
      <c r="E13" s="64">
        <v>636223498</v>
      </c>
      <c r="F13" s="133">
        <v>0</v>
      </c>
      <c r="G13" s="133">
        <v>0</v>
      </c>
      <c r="H13" s="64">
        <v>147559495</v>
      </c>
      <c r="I13" s="64">
        <v>2880895</v>
      </c>
      <c r="J13" s="64">
        <v>1389122</v>
      </c>
      <c r="K13" s="132" t="s">
        <v>579</v>
      </c>
      <c r="L13" s="64">
        <v>1023197724</v>
      </c>
      <c r="M13" s="64">
        <v>0</v>
      </c>
      <c r="N13" s="64">
        <v>0</v>
      </c>
      <c r="O13" s="64">
        <v>5079789</v>
      </c>
      <c r="P13" s="64">
        <v>535676976</v>
      </c>
      <c r="Q13" s="64">
        <v>598384478</v>
      </c>
      <c r="R13" s="64">
        <v>44823864</v>
      </c>
    </row>
    <row r="14" spans="1:18" x14ac:dyDescent="0.25">
      <c r="A14" s="136" t="s">
        <v>575</v>
      </c>
      <c r="B14" s="135">
        <v>4400000</v>
      </c>
      <c r="C14" s="135">
        <v>0</v>
      </c>
      <c r="D14" s="135">
        <v>0</v>
      </c>
      <c r="E14" s="135">
        <v>0</v>
      </c>
      <c r="F14" s="137">
        <v>0</v>
      </c>
      <c r="G14" s="135">
        <v>4400000</v>
      </c>
      <c r="H14" s="137">
        <v>0</v>
      </c>
      <c r="I14" s="137">
        <v>0</v>
      </c>
      <c r="J14" s="137">
        <v>0</v>
      </c>
      <c r="K14" s="136" t="s">
        <v>575</v>
      </c>
      <c r="L14" s="137">
        <v>0</v>
      </c>
      <c r="M14" s="137">
        <v>0</v>
      </c>
      <c r="N14" s="137">
        <v>0</v>
      </c>
      <c r="O14" s="137">
        <v>0</v>
      </c>
      <c r="P14" s="137">
        <v>0</v>
      </c>
      <c r="Q14" s="137">
        <v>0</v>
      </c>
      <c r="R14" s="137">
        <v>0</v>
      </c>
    </row>
    <row r="15" spans="1:18" x14ac:dyDescent="0.25">
      <c r="A15" s="132" t="s">
        <v>573</v>
      </c>
      <c r="B15" s="64">
        <v>0</v>
      </c>
      <c r="C15" s="64">
        <v>0</v>
      </c>
      <c r="D15" s="64">
        <v>0</v>
      </c>
      <c r="E15" s="64">
        <v>0</v>
      </c>
      <c r="F15" s="133">
        <v>0</v>
      </c>
      <c r="G15" s="64">
        <v>0</v>
      </c>
      <c r="H15" s="133">
        <v>0</v>
      </c>
      <c r="I15" s="133">
        <v>0</v>
      </c>
      <c r="J15" s="133">
        <v>0</v>
      </c>
      <c r="K15" s="132" t="s">
        <v>573</v>
      </c>
      <c r="L15" s="133">
        <v>0</v>
      </c>
      <c r="M15" s="133">
        <v>0</v>
      </c>
      <c r="N15" s="133">
        <v>0</v>
      </c>
      <c r="O15" s="133">
        <v>0</v>
      </c>
      <c r="P15" s="133">
        <v>0</v>
      </c>
      <c r="Q15" s="133">
        <v>0</v>
      </c>
      <c r="R15" s="133">
        <v>0</v>
      </c>
    </row>
    <row r="16" spans="1:18" x14ac:dyDescent="0.25">
      <c r="A16" s="124" t="s">
        <v>571</v>
      </c>
      <c r="B16" s="93">
        <v>0</v>
      </c>
      <c r="C16" s="93">
        <v>0</v>
      </c>
      <c r="D16" s="93">
        <v>0</v>
      </c>
      <c r="E16" s="12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124" t="s">
        <v>571</v>
      </c>
      <c r="L16" s="93">
        <v>0</v>
      </c>
      <c r="M16" s="93">
        <v>0</v>
      </c>
      <c r="N16" s="93">
        <v>0</v>
      </c>
      <c r="O16" s="93">
        <v>0</v>
      </c>
      <c r="P16" s="93">
        <v>0</v>
      </c>
      <c r="Q16" s="93">
        <v>0</v>
      </c>
      <c r="R16" s="93">
        <v>0</v>
      </c>
    </row>
    <row r="17" spans="1:18" x14ac:dyDescent="0.25">
      <c r="A17" s="128" t="s">
        <v>578</v>
      </c>
      <c r="B17" s="12">
        <f t="shared" ref="B17:J17" si="4">B18+B20+B23+B24+B25+B26</f>
        <v>202954950</v>
      </c>
      <c r="C17" s="12">
        <f t="shared" si="4"/>
        <v>1186797458</v>
      </c>
      <c r="D17" s="12">
        <f t="shared" si="4"/>
        <v>636223498</v>
      </c>
      <c r="E17" s="12">
        <f t="shared" si="4"/>
        <v>911679787</v>
      </c>
      <c r="F17" s="93">
        <f t="shared" si="4"/>
        <v>0</v>
      </c>
      <c r="G17" s="12">
        <f t="shared" si="4"/>
        <v>2025617911</v>
      </c>
      <c r="H17" s="12">
        <f t="shared" si="4"/>
        <v>0</v>
      </c>
      <c r="I17" s="12">
        <f t="shared" si="4"/>
        <v>0</v>
      </c>
      <c r="J17" s="12">
        <f t="shared" si="4"/>
        <v>0</v>
      </c>
      <c r="K17" s="128" t="s">
        <v>578</v>
      </c>
      <c r="L17" s="12">
        <f t="shared" ref="L17:R17" si="5">L18+L20+L23+L24+L25+L26</f>
        <v>0</v>
      </c>
      <c r="M17" s="12">
        <f t="shared" si="5"/>
        <v>0</v>
      </c>
      <c r="N17" s="12">
        <f t="shared" si="5"/>
        <v>0</v>
      </c>
      <c r="O17" s="12">
        <f t="shared" si="5"/>
        <v>0</v>
      </c>
      <c r="P17" s="12">
        <f t="shared" si="5"/>
        <v>0</v>
      </c>
      <c r="Q17" s="12">
        <f t="shared" si="5"/>
        <v>0</v>
      </c>
      <c r="R17" s="12">
        <f t="shared" si="5"/>
        <v>357995</v>
      </c>
    </row>
    <row r="18" spans="1:18" x14ac:dyDescent="0.25">
      <c r="A18" s="136" t="s">
        <v>577</v>
      </c>
      <c r="B18" s="135">
        <v>0</v>
      </c>
      <c r="C18" s="135">
        <v>5966588</v>
      </c>
      <c r="D18" s="135">
        <v>-5608593</v>
      </c>
      <c r="E18" s="135">
        <v>-5608593</v>
      </c>
      <c r="F18" s="137">
        <v>0</v>
      </c>
      <c r="G18" s="137">
        <v>0</v>
      </c>
      <c r="H18" s="135">
        <v>0</v>
      </c>
      <c r="I18" s="135">
        <v>0</v>
      </c>
      <c r="J18" s="135">
        <v>0</v>
      </c>
      <c r="K18" s="136" t="s">
        <v>577</v>
      </c>
      <c r="L18" s="135">
        <v>0</v>
      </c>
      <c r="M18" s="135">
        <v>0</v>
      </c>
      <c r="N18" s="135">
        <v>0</v>
      </c>
      <c r="O18" s="135">
        <v>0</v>
      </c>
      <c r="P18" s="135">
        <v>0</v>
      </c>
      <c r="Q18" s="135">
        <v>0</v>
      </c>
      <c r="R18" s="135">
        <v>357995</v>
      </c>
    </row>
    <row r="19" spans="1:18" x14ac:dyDescent="0.25">
      <c r="A19" s="132" t="s">
        <v>576</v>
      </c>
      <c r="B19" s="64">
        <v>0</v>
      </c>
      <c r="C19" s="64">
        <v>5966588</v>
      </c>
      <c r="D19" s="64">
        <v>-5608593</v>
      </c>
      <c r="E19" s="64">
        <v>-5608593</v>
      </c>
      <c r="F19" s="133">
        <v>0</v>
      </c>
      <c r="G19" s="133">
        <v>0</v>
      </c>
      <c r="H19" s="64">
        <v>0</v>
      </c>
      <c r="I19" s="64">
        <v>0</v>
      </c>
      <c r="J19" s="64">
        <v>0</v>
      </c>
      <c r="K19" s="132" t="s">
        <v>576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357995</v>
      </c>
    </row>
    <row r="20" spans="1:18" x14ac:dyDescent="0.25">
      <c r="A20" s="136" t="s">
        <v>575</v>
      </c>
      <c r="B20" s="135">
        <v>0</v>
      </c>
      <c r="C20" s="135">
        <v>1180830870</v>
      </c>
      <c r="D20" s="135">
        <v>525106161</v>
      </c>
      <c r="E20" s="135">
        <v>525106161</v>
      </c>
      <c r="F20" s="137">
        <v>0</v>
      </c>
      <c r="G20" s="135">
        <v>1705937031</v>
      </c>
      <c r="H20" s="137">
        <v>0</v>
      </c>
      <c r="I20" s="137">
        <v>0</v>
      </c>
      <c r="J20" s="137">
        <v>0</v>
      </c>
      <c r="K20" s="136" t="s">
        <v>575</v>
      </c>
      <c r="L20" s="137">
        <v>0</v>
      </c>
      <c r="M20" s="137">
        <v>0</v>
      </c>
      <c r="N20" s="137">
        <v>0</v>
      </c>
      <c r="O20" s="137">
        <v>0</v>
      </c>
      <c r="P20" s="137">
        <v>0</v>
      </c>
      <c r="Q20" s="137">
        <v>0</v>
      </c>
      <c r="R20" s="137">
        <v>0</v>
      </c>
    </row>
    <row r="21" spans="1:18" x14ac:dyDescent="0.25">
      <c r="A21" s="134" t="s">
        <v>574</v>
      </c>
      <c r="B21" s="21">
        <v>0</v>
      </c>
      <c r="C21" s="21">
        <v>0</v>
      </c>
      <c r="D21" s="21">
        <v>0</v>
      </c>
      <c r="E21" s="21">
        <v>0</v>
      </c>
      <c r="F21" s="102">
        <v>0</v>
      </c>
      <c r="G21" s="21">
        <v>0</v>
      </c>
      <c r="H21" s="102">
        <v>0</v>
      </c>
      <c r="I21" s="102">
        <v>0</v>
      </c>
      <c r="J21" s="102">
        <v>0</v>
      </c>
      <c r="K21" s="134" t="s">
        <v>574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</row>
    <row r="22" spans="1:18" x14ac:dyDescent="0.25">
      <c r="A22" s="132" t="s">
        <v>573</v>
      </c>
      <c r="B22" s="64">
        <v>0</v>
      </c>
      <c r="C22" s="64">
        <v>0</v>
      </c>
      <c r="D22" s="64">
        <v>0</v>
      </c>
      <c r="E22" s="64">
        <v>0</v>
      </c>
      <c r="F22" s="133">
        <v>0</v>
      </c>
      <c r="G22" s="64">
        <v>0</v>
      </c>
      <c r="H22" s="133">
        <v>0</v>
      </c>
      <c r="I22" s="133">
        <v>0</v>
      </c>
      <c r="J22" s="133">
        <v>0</v>
      </c>
      <c r="K22" s="132" t="s">
        <v>573</v>
      </c>
      <c r="L22" s="133">
        <v>0</v>
      </c>
      <c r="M22" s="133">
        <v>0</v>
      </c>
      <c r="N22" s="133">
        <v>0</v>
      </c>
      <c r="O22" s="133">
        <v>0</v>
      </c>
      <c r="P22" s="133">
        <v>0</v>
      </c>
      <c r="Q22" s="133">
        <v>0</v>
      </c>
      <c r="R22" s="133">
        <v>0</v>
      </c>
    </row>
    <row r="23" spans="1:18" x14ac:dyDescent="0.25">
      <c r="A23" s="136" t="s">
        <v>542</v>
      </c>
      <c r="B23" s="135">
        <v>2000000</v>
      </c>
      <c r="C23" s="135">
        <v>0</v>
      </c>
      <c r="D23" s="135">
        <v>0</v>
      </c>
      <c r="E23" s="135">
        <v>0</v>
      </c>
      <c r="F23" s="137">
        <v>0</v>
      </c>
      <c r="G23" s="135">
        <v>2000000</v>
      </c>
      <c r="H23" s="137">
        <v>0</v>
      </c>
      <c r="I23" s="137">
        <v>0</v>
      </c>
      <c r="J23" s="137">
        <v>0</v>
      </c>
      <c r="K23" s="136" t="s">
        <v>542</v>
      </c>
      <c r="L23" s="137">
        <v>0</v>
      </c>
      <c r="M23" s="137">
        <v>0</v>
      </c>
      <c r="N23" s="137">
        <v>0</v>
      </c>
      <c r="O23" s="137">
        <v>0</v>
      </c>
      <c r="P23" s="137">
        <v>0</v>
      </c>
      <c r="Q23" s="137">
        <v>0</v>
      </c>
      <c r="R23" s="137">
        <v>0</v>
      </c>
    </row>
    <row r="24" spans="1:18" ht="22.5" x14ac:dyDescent="0.25">
      <c r="A24" s="130" t="s">
        <v>539</v>
      </c>
      <c r="B24" s="131">
        <v>200954950</v>
      </c>
      <c r="C24" s="129">
        <v>0</v>
      </c>
      <c r="D24" s="131">
        <v>116725930</v>
      </c>
      <c r="E24" s="131">
        <v>116725930</v>
      </c>
      <c r="F24" s="129">
        <v>0</v>
      </c>
      <c r="G24" s="131">
        <v>317680880</v>
      </c>
      <c r="H24" s="129">
        <v>0</v>
      </c>
      <c r="I24" s="129">
        <v>0</v>
      </c>
      <c r="J24" s="129">
        <v>0</v>
      </c>
      <c r="K24" s="130" t="s">
        <v>539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0</v>
      </c>
    </row>
    <row r="25" spans="1:18" ht="22.5" x14ac:dyDescent="0.25">
      <c r="A25" s="124" t="s">
        <v>572</v>
      </c>
      <c r="B25" s="93">
        <v>0</v>
      </c>
      <c r="C25" s="93">
        <v>0</v>
      </c>
      <c r="D25" s="93">
        <v>0</v>
      </c>
      <c r="E25" s="12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124" t="s">
        <v>572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  <c r="R25" s="93">
        <v>0</v>
      </c>
    </row>
    <row r="26" spans="1:18" x14ac:dyDescent="0.25">
      <c r="A26" s="124" t="s">
        <v>571</v>
      </c>
      <c r="B26" s="93">
        <v>0</v>
      </c>
      <c r="C26" s="93">
        <v>0</v>
      </c>
      <c r="D26" s="93">
        <v>0</v>
      </c>
      <c r="E26" s="12">
        <v>275456289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124" t="s">
        <v>571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  <c r="R26" s="93">
        <v>0</v>
      </c>
    </row>
    <row r="27" spans="1:18" x14ac:dyDescent="0.25">
      <c r="A27" s="128" t="s">
        <v>156</v>
      </c>
      <c r="B27" s="12">
        <f t="shared" ref="B27:J27" si="6">B28+B31+B32+B33</f>
        <v>3273713112</v>
      </c>
      <c r="C27" s="12">
        <f t="shared" si="6"/>
        <v>471420764</v>
      </c>
      <c r="D27" s="12">
        <f t="shared" si="6"/>
        <v>691482333</v>
      </c>
      <c r="E27" s="12">
        <f t="shared" si="6"/>
        <v>691482333</v>
      </c>
      <c r="F27" s="93">
        <f t="shared" si="6"/>
        <v>0</v>
      </c>
      <c r="G27" s="12">
        <f t="shared" si="6"/>
        <v>317680880</v>
      </c>
      <c r="H27" s="12">
        <f t="shared" si="6"/>
        <v>1085611701</v>
      </c>
      <c r="I27" s="12">
        <f t="shared" si="6"/>
        <v>39997173</v>
      </c>
      <c r="J27" s="12">
        <f t="shared" si="6"/>
        <v>425003562</v>
      </c>
      <c r="K27" s="128" t="s">
        <v>156</v>
      </c>
      <c r="L27" s="12">
        <f t="shared" ref="L27:R27" si="7">L28+L31+L32+L33</f>
        <v>291391998</v>
      </c>
      <c r="M27" s="12">
        <f t="shared" si="7"/>
        <v>0</v>
      </c>
      <c r="N27" s="12">
        <f t="shared" si="7"/>
        <v>484099094</v>
      </c>
      <c r="O27" s="12">
        <f t="shared" si="7"/>
        <v>63301879</v>
      </c>
      <c r="P27" s="12">
        <f t="shared" si="7"/>
        <v>194347168</v>
      </c>
      <c r="Q27" s="12">
        <f t="shared" si="7"/>
        <v>1130689864</v>
      </c>
      <c r="R27" s="12">
        <f t="shared" si="7"/>
        <v>404492890</v>
      </c>
    </row>
    <row r="28" spans="1:18" x14ac:dyDescent="0.25">
      <c r="A28" s="136" t="s">
        <v>566</v>
      </c>
      <c r="B28" s="135">
        <f t="shared" ref="B28:J28" si="8">B29+B30</f>
        <v>3072758162</v>
      </c>
      <c r="C28" s="135">
        <f t="shared" si="8"/>
        <v>471420764</v>
      </c>
      <c r="D28" s="135">
        <f t="shared" si="8"/>
        <v>574756403</v>
      </c>
      <c r="E28" s="135">
        <f t="shared" si="8"/>
        <v>574756403</v>
      </c>
      <c r="F28" s="137">
        <f t="shared" si="8"/>
        <v>0</v>
      </c>
      <c r="G28" s="137">
        <f t="shared" si="8"/>
        <v>0</v>
      </c>
      <c r="H28" s="135">
        <f t="shared" si="8"/>
        <v>1085611701</v>
      </c>
      <c r="I28" s="135">
        <f t="shared" si="8"/>
        <v>39997173</v>
      </c>
      <c r="J28" s="135">
        <f t="shared" si="8"/>
        <v>425003562</v>
      </c>
      <c r="K28" s="136" t="s">
        <v>566</v>
      </c>
      <c r="L28" s="135">
        <f t="shared" ref="L28:R28" si="9">L29+L30</f>
        <v>291391998</v>
      </c>
      <c r="M28" s="135">
        <f t="shared" si="9"/>
        <v>0</v>
      </c>
      <c r="N28" s="135">
        <f t="shared" si="9"/>
        <v>484099094</v>
      </c>
      <c r="O28" s="135">
        <f t="shared" si="9"/>
        <v>63301879</v>
      </c>
      <c r="P28" s="135">
        <f t="shared" si="9"/>
        <v>194347168</v>
      </c>
      <c r="Q28" s="135">
        <f t="shared" si="9"/>
        <v>1130689864</v>
      </c>
      <c r="R28" s="135">
        <f t="shared" si="9"/>
        <v>404492890</v>
      </c>
    </row>
    <row r="29" spans="1:18" x14ac:dyDescent="0.25">
      <c r="A29" s="134" t="s">
        <v>570</v>
      </c>
      <c r="B29" s="21">
        <v>0</v>
      </c>
      <c r="C29" s="21">
        <v>0</v>
      </c>
      <c r="D29" s="21">
        <v>0</v>
      </c>
      <c r="E29" s="21">
        <v>0</v>
      </c>
      <c r="F29" s="102">
        <v>0</v>
      </c>
      <c r="G29" s="102">
        <v>0</v>
      </c>
      <c r="H29" s="21">
        <v>0</v>
      </c>
      <c r="I29" s="21">
        <v>0</v>
      </c>
      <c r="J29" s="21">
        <v>0</v>
      </c>
      <c r="K29" s="134" t="s">
        <v>570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</row>
    <row r="30" spans="1:18" x14ac:dyDescent="0.25">
      <c r="A30" s="132" t="s">
        <v>569</v>
      </c>
      <c r="B30" s="64">
        <v>3072758162</v>
      </c>
      <c r="C30" s="64">
        <v>471420764</v>
      </c>
      <c r="D30" s="64">
        <v>574756403</v>
      </c>
      <c r="E30" s="64">
        <v>574756403</v>
      </c>
      <c r="F30" s="133">
        <v>0</v>
      </c>
      <c r="G30" s="133">
        <v>0</v>
      </c>
      <c r="H30" s="64">
        <v>1085611701</v>
      </c>
      <c r="I30" s="64">
        <v>39997173</v>
      </c>
      <c r="J30" s="64">
        <v>425003562</v>
      </c>
      <c r="K30" s="132" t="s">
        <v>569</v>
      </c>
      <c r="L30" s="64">
        <v>291391998</v>
      </c>
      <c r="M30" s="64">
        <v>0</v>
      </c>
      <c r="N30" s="64">
        <v>484099094</v>
      </c>
      <c r="O30" s="64">
        <v>63301879</v>
      </c>
      <c r="P30" s="64">
        <v>194347168</v>
      </c>
      <c r="Q30" s="64">
        <v>1130689864</v>
      </c>
      <c r="R30" s="64">
        <v>404492890</v>
      </c>
    </row>
    <row r="31" spans="1:18" x14ac:dyDescent="0.25">
      <c r="A31" s="126" t="s">
        <v>565</v>
      </c>
      <c r="B31" s="3">
        <v>0</v>
      </c>
      <c r="C31" s="3">
        <v>0</v>
      </c>
      <c r="D31" s="3">
        <v>0</v>
      </c>
      <c r="E31" s="3">
        <v>0</v>
      </c>
      <c r="F31" s="125">
        <v>0</v>
      </c>
      <c r="G31" s="3">
        <v>0</v>
      </c>
      <c r="H31" s="125">
        <v>0</v>
      </c>
      <c r="I31" s="125">
        <v>0</v>
      </c>
      <c r="J31" s="125">
        <v>0</v>
      </c>
      <c r="K31" s="126" t="s">
        <v>565</v>
      </c>
      <c r="L31" s="125">
        <v>0</v>
      </c>
      <c r="M31" s="125">
        <v>0</v>
      </c>
      <c r="N31" s="125">
        <v>0</v>
      </c>
      <c r="O31" s="125">
        <v>0</v>
      </c>
      <c r="P31" s="125">
        <v>0</v>
      </c>
      <c r="Q31" s="125">
        <v>0</v>
      </c>
      <c r="R31" s="125">
        <v>0</v>
      </c>
    </row>
    <row r="32" spans="1:18" ht="22.5" x14ac:dyDescent="0.25">
      <c r="A32" s="130" t="s">
        <v>510</v>
      </c>
      <c r="B32" s="131">
        <v>200954950</v>
      </c>
      <c r="C32" s="131">
        <v>0</v>
      </c>
      <c r="D32" s="131">
        <v>116725930</v>
      </c>
      <c r="E32" s="131">
        <v>116725930</v>
      </c>
      <c r="F32" s="129">
        <v>0</v>
      </c>
      <c r="G32" s="131">
        <v>317680880</v>
      </c>
      <c r="H32" s="129">
        <v>0</v>
      </c>
      <c r="I32" s="129">
        <v>0</v>
      </c>
      <c r="J32" s="129">
        <v>0</v>
      </c>
      <c r="K32" s="130" t="s">
        <v>510</v>
      </c>
      <c r="L32" s="129">
        <v>0</v>
      </c>
      <c r="M32" s="129">
        <v>0</v>
      </c>
      <c r="N32" s="129">
        <v>0</v>
      </c>
      <c r="O32" s="129">
        <v>0</v>
      </c>
      <c r="P32" s="129">
        <v>0</v>
      </c>
      <c r="Q32" s="129">
        <v>0</v>
      </c>
      <c r="R32" s="129">
        <v>0</v>
      </c>
    </row>
    <row r="33" spans="1:18" ht="22.5" x14ac:dyDescent="0.25">
      <c r="A33" s="124" t="s">
        <v>568</v>
      </c>
      <c r="B33" s="93">
        <v>0</v>
      </c>
      <c r="C33" s="93">
        <v>0</v>
      </c>
      <c r="D33" s="93">
        <v>0</v>
      </c>
      <c r="E33" s="12">
        <v>0</v>
      </c>
      <c r="F33" s="93">
        <v>0</v>
      </c>
      <c r="G33" s="93">
        <v>0</v>
      </c>
      <c r="H33" s="93">
        <v>0</v>
      </c>
      <c r="I33" s="93">
        <v>0</v>
      </c>
      <c r="J33" s="93">
        <v>0</v>
      </c>
      <c r="K33" s="124" t="s">
        <v>568</v>
      </c>
      <c r="L33" s="93">
        <v>0</v>
      </c>
      <c r="M33" s="93">
        <v>0</v>
      </c>
      <c r="N33" s="93">
        <v>0</v>
      </c>
      <c r="O33" s="93">
        <v>0</v>
      </c>
      <c r="P33" s="93">
        <v>0</v>
      </c>
      <c r="Q33" s="93">
        <v>0</v>
      </c>
      <c r="R33" s="93">
        <v>0</v>
      </c>
    </row>
    <row r="34" spans="1:18" x14ac:dyDescent="0.25">
      <c r="A34" s="128" t="s">
        <v>567</v>
      </c>
      <c r="B34" s="12">
        <f t="shared" ref="B34:J34" si="10">B35+B36+B37</f>
        <v>3273713112</v>
      </c>
      <c r="C34" s="12">
        <f t="shared" si="10"/>
        <v>110987350</v>
      </c>
      <c r="D34" s="12">
        <f t="shared" si="10"/>
        <v>821945382</v>
      </c>
      <c r="E34" s="12">
        <f t="shared" si="10"/>
        <v>1051915747</v>
      </c>
      <c r="F34" s="109">
        <f t="shared" si="10"/>
        <v>0</v>
      </c>
      <c r="G34" s="12">
        <f t="shared" si="10"/>
        <v>936314653</v>
      </c>
      <c r="H34" s="12">
        <f t="shared" si="10"/>
        <v>2423948745</v>
      </c>
      <c r="I34" s="12">
        <f t="shared" si="10"/>
        <v>87465020</v>
      </c>
      <c r="J34" s="12">
        <f t="shared" si="10"/>
        <v>49500000</v>
      </c>
      <c r="K34" s="128" t="s">
        <v>567</v>
      </c>
      <c r="L34" s="12">
        <f t="shared" ref="L34:R34" si="11">L35+L36+L37</f>
        <v>32362649</v>
      </c>
      <c r="M34" s="12">
        <f t="shared" si="11"/>
        <v>0</v>
      </c>
      <c r="N34" s="12">
        <f t="shared" si="11"/>
        <v>242166000</v>
      </c>
      <c r="O34" s="12">
        <f t="shared" si="11"/>
        <v>7159045</v>
      </c>
      <c r="P34" s="12">
        <f t="shared" si="11"/>
        <v>13777620</v>
      </c>
      <c r="Q34" s="12">
        <f t="shared" si="11"/>
        <v>364611897</v>
      </c>
      <c r="R34" s="12">
        <f t="shared" si="11"/>
        <v>49340215</v>
      </c>
    </row>
    <row r="35" spans="1:18" x14ac:dyDescent="0.25">
      <c r="A35" s="126" t="s">
        <v>566</v>
      </c>
      <c r="B35" s="3">
        <v>3161350344</v>
      </c>
      <c r="C35" s="3">
        <v>110987350</v>
      </c>
      <c r="D35" s="3">
        <v>821945382</v>
      </c>
      <c r="E35" s="3">
        <v>821945382</v>
      </c>
      <c r="F35" s="127">
        <v>0</v>
      </c>
      <c r="G35" s="127">
        <v>823951885</v>
      </c>
      <c r="H35" s="3">
        <v>2423948745</v>
      </c>
      <c r="I35" s="3">
        <v>87465020</v>
      </c>
      <c r="J35" s="3">
        <v>49500000</v>
      </c>
      <c r="K35" s="126" t="s">
        <v>566</v>
      </c>
      <c r="L35" s="3">
        <v>32362649</v>
      </c>
      <c r="M35" s="3">
        <v>0</v>
      </c>
      <c r="N35" s="3">
        <v>242166000</v>
      </c>
      <c r="O35" s="3">
        <v>7159045</v>
      </c>
      <c r="P35" s="3">
        <v>13777620</v>
      </c>
      <c r="Q35" s="3">
        <v>364611897</v>
      </c>
      <c r="R35" s="3">
        <v>49340215</v>
      </c>
    </row>
    <row r="36" spans="1:18" x14ac:dyDescent="0.25">
      <c r="A36" s="126" t="s">
        <v>565</v>
      </c>
      <c r="B36" s="3">
        <v>112362768</v>
      </c>
      <c r="C36" s="3">
        <v>0</v>
      </c>
      <c r="D36" s="3">
        <v>0</v>
      </c>
      <c r="E36" s="3">
        <v>0</v>
      </c>
      <c r="F36" s="127">
        <v>0</v>
      </c>
      <c r="G36" s="3">
        <v>112362768</v>
      </c>
      <c r="H36" s="127">
        <v>0</v>
      </c>
      <c r="I36" s="127">
        <v>0</v>
      </c>
      <c r="J36" s="127">
        <v>0</v>
      </c>
      <c r="K36" s="126" t="s">
        <v>565</v>
      </c>
      <c r="L36" s="125">
        <v>0</v>
      </c>
      <c r="M36" s="125">
        <v>0</v>
      </c>
      <c r="N36" s="125">
        <v>0</v>
      </c>
      <c r="O36" s="125">
        <v>0</v>
      </c>
      <c r="P36" s="125">
        <v>0</v>
      </c>
      <c r="Q36" s="125">
        <v>0</v>
      </c>
      <c r="R36" s="125">
        <v>0</v>
      </c>
    </row>
    <row r="37" spans="1:18" ht="22.5" x14ac:dyDescent="0.25">
      <c r="A37" s="124" t="s">
        <v>564</v>
      </c>
      <c r="B37" s="109">
        <v>0</v>
      </c>
      <c r="C37" s="109">
        <v>0</v>
      </c>
      <c r="D37" s="109">
        <v>0</v>
      </c>
      <c r="E37" s="12">
        <v>229970365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24" t="s">
        <v>564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  <c r="R37" s="93">
        <v>0</v>
      </c>
    </row>
    <row r="38" spans="1:18" ht="9" customHeight="1" x14ac:dyDescent="0.25">
      <c r="A38" s="295" t="s">
        <v>724</v>
      </c>
      <c r="B38" s="296"/>
      <c r="C38" s="296"/>
      <c r="D38" s="296"/>
      <c r="E38" s="296"/>
      <c r="F38" s="296"/>
      <c r="G38" s="296"/>
      <c r="H38" s="296"/>
      <c r="I38" s="296"/>
      <c r="J38" s="296"/>
    </row>
    <row r="39" spans="1:18" ht="9" customHeight="1" x14ac:dyDescent="0.25">
      <c r="A39" s="293" t="s">
        <v>725</v>
      </c>
      <c r="B39" s="294"/>
      <c r="C39" s="294"/>
      <c r="D39" s="294"/>
      <c r="E39" s="294"/>
      <c r="F39" s="294"/>
      <c r="G39" s="294"/>
      <c r="H39" s="294"/>
      <c r="I39" s="294"/>
      <c r="J39" s="294"/>
    </row>
  </sheetData>
  <mergeCells count="6">
    <mergeCell ref="A39:J39"/>
    <mergeCell ref="A1:I1"/>
    <mergeCell ref="A2:I2"/>
    <mergeCell ref="K1:Q1"/>
    <mergeCell ref="K2:Q2"/>
    <mergeCell ref="A38:J38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80" firstPageNumber="7" orientation="landscape" useFirstPageNumber="1" r:id="rId1"/>
  <headerFooter>
    <oddFooter>&amp;CPage &amp;P</oddFooter>
  </headerFooter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workbookViewId="0">
      <selection sqref="A1:F2 A35:B35 A36:D36 A38:B38 A28:B31 C24:D24 C30:D30 A6:B25 C6:F6"/>
    </sheetView>
  </sheetViews>
  <sheetFormatPr baseColWidth="10" defaultRowHeight="11.25" x14ac:dyDescent="0.25"/>
  <cols>
    <col min="1" max="2" width="30.7109375" style="1" customWidth="1"/>
    <col min="3" max="6" width="15.7109375" style="1" customWidth="1"/>
    <col min="7" max="16384" width="11.42578125" style="1"/>
  </cols>
  <sheetData>
    <row r="1" spans="1:6" ht="12.75" x14ac:dyDescent="0.25">
      <c r="A1" s="268" t="s">
        <v>480</v>
      </c>
      <c r="B1" s="269"/>
      <c r="C1" s="269"/>
      <c r="D1" s="269"/>
      <c r="E1" s="269"/>
      <c r="F1" s="32" t="s">
        <v>317</v>
      </c>
    </row>
    <row r="2" spans="1:6" ht="12.75" x14ac:dyDescent="0.25">
      <c r="A2" s="268" t="s">
        <v>563</v>
      </c>
      <c r="B2" s="269"/>
      <c r="C2" s="269"/>
      <c r="D2" s="269"/>
      <c r="E2" s="269"/>
      <c r="F2" s="32" t="s">
        <v>562</v>
      </c>
    </row>
    <row r="3" spans="1:6" ht="12.75" x14ac:dyDescent="0.25">
      <c r="A3" s="325"/>
      <c r="B3" s="326"/>
      <c r="C3" s="326"/>
      <c r="D3" s="326"/>
      <c r="E3" s="326"/>
      <c r="F3" s="326"/>
    </row>
    <row r="4" spans="1:6" ht="12.75" x14ac:dyDescent="0.25">
      <c r="A4" s="258" t="s">
        <v>561</v>
      </c>
      <c r="B4" s="326"/>
      <c r="C4" s="326"/>
      <c r="D4" s="326"/>
      <c r="E4" s="326"/>
      <c r="F4" s="326"/>
    </row>
    <row r="5" spans="1:6" ht="12.75" x14ac:dyDescent="0.25">
      <c r="A5" s="258" t="s">
        <v>560</v>
      </c>
      <c r="B5" s="326"/>
      <c r="C5" s="326"/>
      <c r="D5" s="326"/>
      <c r="E5" s="326"/>
      <c r="F5" s="326"/>
    </row>
    <row r="6" spans="1:6" ht="12.75" x14ac:dyDescent="0.25">
      <c r="A6" s="268" t="s">
        <v>531</v>
      </c>
      <c r="B6" s="269"/>
      <c r="C6" s="270" t="s">
        <v>80</v>
      </c>
      <c r="D6" s="269"/>
      <c r="E6" s="270" t="s">
        <v>78</v>
      </c>
      <c r="F6" s="269"/>
    </row>
    <row r="7" spans="1:6" ht="12.75" x14ac:dyDescent="0.25">
      <c r="A7" s="345" t="s">
        <v>559</v>
      </c>
      <c r="B7" s="346"/>
      <c r="C7" s="347">
        <f>SUM(C8:C17)</f>
        <v>2358992343</v>
      </c>
      <c r="D7" s="348"/>
      <c r="E7" s="347">
        <f>SUM(E8:E17)</f>
        <v>357995</v>
      </c>
      <c r="F7" s="348"/>
    </row>
    <row r="8" spans="1:6" ht="12.75" x14ac:dyDescent="0.25">
      <c r="A8" s="338" t="s">
        <v>558</v>
      </c>
      <c r="B8" s="339"/>
      <c r="C8" s="273">
        <v>147559495</v>
      </c>
      <c r="D8" s="340"/>
      <c r="E8" s="273">
        <v>0</v>
      </c>
      <c r="F8" s="340"/>
    </row>
    <row r="9" spans="1:6" ht="12.75" x14ac:dyDescent="0.25">
      <c r="A9" s="338" t="s">
        <v>557</v>
      </c>
      <c r="B9" s="339"/>
      <c r="C9" s="273">
        <v>2880895</v>
      </c>
      <c r="D9" s="340"/>
      <c r="E9" s="273">
        <v>0</v>
      </c>
      <c r="F9" s="340"/>
    </row>
    <row r="10" spans="1:6" ht="12.75" x14ac:dyDescent="0.25">
      <c r="A10" s="338" t="s">
        <v>556</v>
      </c>
      <c r="B10" s="339"/>
      <c r="C10" s="273">
        <v>1389122</v>
      </c>
      <c r="D10" s="340"/>
      <c r="E10" s="273">
        <v>0</v>
      </c>
      <c r="F10" s="340"/>
    </row>
    <row r="11" spans="1:6" ht="12.75" x14ac:dyDescent="0.25">
      <c r="A11" s="338" t="s">
        <v>555</v>
      </c>
      <c r="B11" s="339"/>
      <c r="C11" s="273">
        <v>1023197724</v>
      </c>
      <c r="D11" s="340"/>
      <c r="E11" s="273">
        <v>0</v>
      </c>
      <c r="F11" s="340"/>
    </row>
    <row r="12" spans="1:6" ht="12.75" x14ac:dyDescent="0.25">
      <c r="A12" s="338" t="s">
        <v>554</v>
      </c>
      <c r="B12" s="339"/>
      <c r="C12" s="273"/>
      <c r="D12" s="340"/>
      <c r="E12" s="273"/>
      <c r="F12" s="340"/>
    </row>
    <row r="13" spans="1:6" ht="12.75" x14ac:dyDescent="0.25">
      <c r="A13" s="338" t="s">
        <v>553</v>
      </c>
      <c r="B13" s="339"/>
      <c r="C13" s="273"/>
      <c r="D13" s="340"/>
      <c r="E13" s="273"/>
      <c r="F13" s="340"/>
    </row>
    <row r="14" spans="1:6" ht="12.75" x14ac:dyDescent="0.25">
      <c r="A14" s="338" t="s">
        <v>552</v>
      </c>
      <c r="B14" s="339"/>
      <c r="C14" s="273">
        <v>5079789</v>
      </c>
      <c r="D14" s="340"/>
      <c r="E14" s="273">
        <v>0</v>
      </c>
      <c r="F14" s="340"/>
    </row>
    <row r="15" spans="1:6" ht="12.75" x14ac:dyDescent="0.25">
      <c r="A15" s="338" t="s">
        <v>551</v>
      </c>
      <c r="B15" s="339"/>
      <c r="C15" s="273">
        <v>535676976</v>
      </c>
      <c r="D15" s="340"/>
      <c r="E15" s="273">
        <v>0</v>
      </c>
      <c r="F15" s="340"/>
    </row>
    <row r="16" spans="1:6" ht="12.75" x14ac:dyDescent="0.25">
      <c r="A16" s="338" t="s">
        <v>550</v>
      </c>
      <c r="B16" s="339"/>
      <c r="C16" s="273">
        <v>598384478</v>
      </c>
      <c r="D16" s="340"/>
      <c r="E16" s="273">
        <v>0</v>
      </c>
      <c r="F16" s="340"/>
    </row>
    <row r="17" spans="1:6" ht="12.75" x14ac:dyDescent="0.25">
      <c r="A17" s="338" t="s">
        <v>549</v>
      </c>
      <c r="B17" s="339"/>
      <c r="C17" s="273">
        <v>44823864</v>
      </c>
      <c r="D17" s="340"/>
      <c r="E17" s="273">
        <v>357995</v>
      </c>
      <c r="F17" s="340"/>
    </row>
    <row r="18" spans="1:6" ht="12.75" x14ac:dyDescent="0.25">
      <c r="A18" s="341" t="s">
        <v>548</v>
      </c>
      <c r="B18" s="342"/>
      <c r="C18" s="343">
        <f>SUM(C19:C22)</f>
        <v>4400000</v>
      </c>
      <c r="D18" s="344"/>
      <c r="E18" s="343">
        <f>SUM(E19:E22)</f>
        <v>1767897179</v>
      </c>
      <c r="F18" s="344"/>
    </row>
    <row r="19" spans="1:6" ht="12.75" x14ac:dyDescent="0.25">
      <c r="A19" s="338" t="s">
        <v>547</v>
      </c>
      <c r="B19" s="339"/>
      <c r="C19" s="273"/>
      <c r="D19" s="340"/>
      <c r="E19" s="273"/>
      <c r="F19" s="340"/>
    </row>
    <row r="20" spans="1:6" ht="12.75" x14ac:dyDescent="0.25">
      <c r="A20" s="338" t="s">
        <v>546</v>
      </c>
      <c r="B20" s="339"/>
      <c r="C20" s="273">
        <v>0</v>
      </c>
      <c r="D20" s="340"/>
      <c r="E20" s="273">
        <v>1767897179</v>
      </c>
      <c r="F20" s="340"/>
    </row>
    <row r="21" spans="1:6" ht="12.75" x14ac:dyDescent="0.25">
      <c r="A21" s="338" t="s">
        <v>545</v>
      </c>
      <c r="B21" s="339"/>
      <c r="C21" s="273">
        <v>4400000</v>
      </c>
      <c r="D21" s="340"/>
      <c r="E21" s="273">
        <v>0</v>
      </c>
      <c r="F21" s="340"/>
    </row>
    <row r="22" spans="1:6" ht="12.75" x14ac:dyDescent="0.25">
      <c r="A22" s="338" t="s">
        <v>544</v>
      </c>
      <c r="B22" s="339"/>
      <c r="C22" s="273"/>
      <c r="D22" s="340"/>
      <c r="E22" s="273"/>
      <c r="F22" s="340"/>
    </row>
    <row r="23" spans="1:6" ht="12.75" x14ac:dyDescent="0.25">
      <c r="A23" s="341" t="s">
        <v>543</v>
      </c>
      <c r="B23" s="342"/>
      <c r="C23" s="343">
        <v>0</v>
      </c>
      <c r="D23" s="344"/>
      <c r="E23" s="343">
        <v>2000000</v>
      </c>
      <c r="F23" s="344"/>
    </row>
    <row r="24" spans="1:6" ht="12.75" x14ac:dyDescent="0.25">
      <c r="A24" s="331" t="s">
        <v>542</v>
      </c>
      <c r="B24" s="332"/>
      <c r="C24" s="333">
        <v>0</v>
      </c>
      <c r="D24" s="334"/>
      <c r="E24" s="278">
        <v>2000000</v>
      </c>
      <c r="F24" s="335"/>
    </row>
    <row r="25" spans="1:6" ht="12.75" x14ac:dyDescent="0.25">
      <c r="A25" s="262" t="s">
        <v>94</v>
      </c>
      <c r="B25" s="263"/>
      <c r="C25" s="336">
        <f>C$7+C$18+C$23</f>
        <v>2363392343</v>
      </c>
      <c r="D25" s="302"/>
      <c r="E25" s="337">
        <f>E$7+E$18+E$23</f>
        <v>1770255174</v>
      </c>
      <c r="F25" s="302"/>
    </row>
    <row r="26" spans="1:6" ht="12.75" x14ac:dyDescent="0.25">
      <c r="A26" s="325"/>
      <c r="B26" s="326"/>
      <c r="C26" s="326"/>
      <c r="D26" s="326"/>
      <c r="E26" s="326"/>
      <c r="F26" s="326"/>
    </row>
    <row r="27" spans="1:6" ht="12.75" x14ac:dyDescent="0.25">
      <c r="A27" s="258" t="s">
        <v>512</v>
      </c>
      <c r="B27" s="326"/>
      <c r="C27" s="326"/>
      <c r="D27" s="326"/>
      <c r="E27" s="326"/>
      <c r="F27" s="326"/>
    </row>
    <row r="28" spans="1:6" ht="12.75" x14ac:dyDescent="0.25">
      <c r="A28" s="327" t="s">
        <v>541</v>
      </c>
      <c r="B28" s="328"/>
      <c r="C28" s="329"/>
      <c r="D28" s="330"/>
      <c r="E28" s="329"/>
      <c r="F28" s="330"/>
    </row>
    <row r="29" spans="1:6" ht="12.75" x14ac:dyDescent="0.25">
      <c r="A29" s="313" t="s">
        <v>540</v>
      </c>
      <c r="B29" s="314"/>
      <c r="C29" s="315">
        <v>0</v>
      </c>
      <c r="D29" s="316"/>
      <c r="E29" s="315">
        <v>0</v>
      </c>
      <c r="F29" s="316"/>
    </row>
    <row r="30" spans="1:6" ht="12.75" x14ac:dyDescent="0.25">
      <c r="A30" s="317" t="s">
        <v>539</v>
      </c>
      <c r="B30" s="318"/>
      <c r="C30" s="319">
        <v>0</v>
      </c>
      <c r="D30" s="320"/>
      <c r="E30" s="321">
        <v>317680880</v>
      </c>
      <c r="F30" s="322"/>
    </row>
    <row r="31" spans="1:6" ht="12.75" x14ac:dyDescent="0.25">
      <c r="A31" s="262" t="s">
        <v>94</v>
      </c>
      <c r="B31" s="263"/>
      <c r="C31" s="323">
        <f>SUM(C28:C30)</f>
        <v>0</v>
      </c>
      <c r="D31" s="302"/>
      <c r="E31" s="324">
        <f>SUM(E28:E30)</f>
        <v>317680880</v>
      </c>
      <c r="F31" s="302"/>
    </row>
    <row r="32" spans="1:6" ht="12.75" x14ac:dyDescent="0.25">
      <c r="A32" s="297"/>
      <c r="B32" s="298"/>
      <c r="C32" s="299"/>
      <c r="D32" s="300"/>
      <c r="E32" s="299"/>
      <c r="F32" s="300"/>
    </row>
    <row r="33" spans="1:6" ht="12.75" x14ac:dyDescent="0.25">
      <c r="A33" s="311" t="s">
        <v>538</v>
      </c>
      <c r="B33" s="312"/>
      <c r="C33" s="312"/>
      <c r="D33" s="312"/>
      <c r="E33" s="309">
        <f xml:space="preserve"> E30+E29-C29</f>
        <v>317680880</v>
      </c>
      <c r="F33" s="310"/>
    </row>
    <row r="34" spans="1:6" ht="12.75" x14ac:dyDescent="0.25">
      <c r="A34" s="297"/>
      <c r="B34" s="298"/>
      <c r="C34" s="299"/>
      <c r="D34" s="300"/>
      <c r="E34" s="299"/>
      <c r="F34" s="300"/>
    </row>
    <row r="35" spans="1:6" ht="12.75" x14ac:dyDescent="0.25">
      <c r="A35" s="262" t="s">
        <v>537</v>
      </c>
      <c r="B35" s="263"/>
      <c r="C35" s="304">
        <v>0</v>
      </c>
      <c r="D35" s="302"/>
      <c r="E35" s="305">
        <v>275456289</v>
      </c>
      <c r="F35" s="302"/>
    </row>
    <row r="36" spans="1:6" ht="12.75" x14ac:dyDescent="0.25">
      <c r="A36" s="262" t="s">
        <v>536</v>
      </c>
      <c r="B36" s="263"/>
      <c r="C36" s="306">
        <v>0</v>
      </c>
      <c r="D36" s="307"/>
      <c r="E36" s="308">
        <v>0</v>
      </c>
      <c r="F36" s="302"/>
    </row>
    <row r="37" spans="1:6" ht="12.75" x14ac:dyDescent="0.25">
      <c r="A37" s="297"/>
      <c r="B37" s="298"/>
      <c r="C37" s="299"/>
      <c r="D37" s="300"/>
      <c r="E37" s="299"/>
      <c r="F37" s="300"/>
    </row>
    <row r="38" spans="1:6" ht="12.75" x14ac:dyDescent="0.25">
      <c r="A38" s="262" t="s">
        <v>507</v>
      </c>
      <c r="B38" s="263"/>
      <c r="C38" s="301">
        <f>C35+C31+C25</f>
        <v>2363392343</v>
      </c>
      <c r="D38" s="302"/>
      <c r="E38" s="303">
        <f>E35+E31+E25+E36</f>
        <v>2363392343</v>
      </c>
      <c r="F38" s="302"/>
    </row>
    <row r="39" spans="1:6" x14ac:dyDescent="0.25">
      <c r="C39" s="89"/>
      <c r="D39" s="89"/>
      <c r="E39" s="89"/>
      <c r="F39" s="89"/>
    </row>
    <row r="40" spans="1:6" x14ac:dyDescent="0.25">
      <c r="C40" s="89"/>
      <c r="D40" s="89"/>
      <c r="E40" s="89"/>
      <c r="F40" s="89"/>
    </row>
  </sheetData>
  <mergeCells count="99">
    <mergeCell ref="A1:E1"/>
    <mergeCell ref="A2:E2"/>
    <mergeCell ref="A3:F3"/>
    <mergeCell ref="A4:F4"/>
    <mergeCell ref="A5:F5"/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5:B25"/>
    <mergeCell ref="C25:D25"/>
    <mergeCell ref="E25:F25"/>
    <mergeCell ref="A26:F26"/>
    <mergeCell ref="A27:F27"/>
    <mergeCell ref="A28:B28"/>
    <mergeCell ref="C28:D28"/>
    <mergeCell ref="E28:F28"/>
    <mergeCell ref="E32:F32"/>
    <mergeCell ref="A29:B29"/>
    <mergeCell ref="C29:D29"/>
    <mergeCell ref="E29:F29"/>
    <mergeCell ref="A30:B30"/>
    <mergeCell ref="C30:D30"/>
    <mergeCell ref="E30:F30"/>
    <mergeCell ref="A31:B31"/>
    <mergeCell ref="C31:D31"/>
    <mergeCell ref="E31:F31"/>
    <mergeCell ref="A32:B32"/>
    <mergeCell ref="C32:D32"/>
    <mergeCell ref="E33:F33"/>
    <mergeCell ref="A34:B34"/>
    <mergeCell ref="C34:D34"/>
    <mergeCell ref="E34:F34"/>
    <mergeCell ref="A33:D33"/>
    <mergeCell ref="A35:B35"/>
    <mergeCell ref="C35:D35"/>
    <mergeCell ref="E35:F35"/>
    <mergeCell ref="A36:B36"/>
    <mergeCell ref="C36:D36"/>
    <mergeCell ref="E36:F36"/>
    <mergeCell ref="A37:B37"/>
    <mergeCell ref="C37:D37"/>
    <mergeCell ref="E37:F37"/>
    <mergeCell ref="A38:B38"/>
    <mergeCell ref="C38:D38"/>
    <mergeCell ref="E38:F38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9" orientation="landscape" useFirstPageNumber="1" r:id="rId1"/>
  <headerFoot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workbookViewId="0">
      <selection sqref="A1:F2 A34:B34 A36:B36 A28:B30 E29:F29 A6:B25 C6:F6"/>
    </sheetView>
  </sheetViews>
  <sheetFormatPr baseColWidth="10" defaultRowHeight="11.25" x14ac:dyDescent="0.25"/>
  <cols>
    <col min="1" max="2" width="30.7109375" style="1" customWidth="1"/>
    <col min="3" max="6" width="15.7109375" style="1" customWidth="1"/>
    <col min="7" max="16384" width="11.42578125" style="1"/>
  </cols>
  <sheetData>
    <row r="1" spans="1:6" ht="12.75" x14ac:dyDescent="0.25">
      <c r="A1" s="268" t="s">
        <v>480</v>
      </c>
      <c r="B1" s="269"/>
      <c r="C1" s="269"/>
      <c r="D1" s="269"/>
      <c r="E1" s="269"/>
      <c r="F1" s="32" t="s">
        <v>317</v>
      </c>
    </row>
    <row r="2" spans="1:6" ht="12.75" x14ac:dyDescent="0.25">
      <c r="A2" s="268" t="s">
        <v>535</v>
      </c>
      <c r="B2" s="269"/>
      <c r="C2" s="269"/>
      <c r="D2" s="269"/>
      <c r="E2" s="269"/>
      <c r="F2" s="32" t="s">
        <v>534</v>
      </c>
    </row>
    <row r="3" spans="1:6" ht="12.75" x14ac:dyDescent="0.25">
      <c r="A3" s="325"/>
      <c r="B3" s="326"/>
      <c r="C3" s="326"/>
      <c r="D3" s="326"/>
      <c r="E3" s="326"/>
      <c r="F3" s="326"/>
    </row>
    <row r="4" spans="1:6" ht="12.75" x14ac:dyDescent="0.25">
      <c r="A4" s="258" t="s">
        <v>533</v>
      </c>
      <c r="B4" s="326"/>
      <c r="C4" s="326"/>
      <c r="D4" s="326"/>
      <c r="E4" s="326"/>
      <c r="F4" s="326"/>
    </row>
    <row r="5" spans="1:6" ht="12.75" x14ac:dyDescent="0.25">
      <c r="A5" s="258" t="s">
        <v>532</v>
      </c>
      <c r="B5" s="326"/>
      <c r="C5" s="326"/>
      <c r="D5" s="326"/>
      <c r="E5" s="326"/>
      <c r="F5" s="326"/>
    </row>
    <row r="6" spans="1:6" ht="12.75" x14ac:dyDescent="0.25">
      <c r="A6" s="268" t="s">
        <v>531</v>
      </c>
      <c r="B6" s="269"/>
      <c r="C6" s="270" t="s">
        <v>80</v>
      </c>
      <c r="D6" s="269"/>
      <c r="E6" s="270" t="s">
        <v>78</v>
      </c>
      <c r="F6" s="269"/>
    </row>
    <row r="7" spans="1:6" ht="12.75" x14ac:dyDescent="0.25">
      <c r="A7" s="345" t="s">
        <v>530</v>
      </c>
      <c r="B7" s="346"/>
      <c r="C7" s="347">
        <f>SUM(C8:C17)</f>
        <v>4118935329</v>
      </c>
      <c r="D7" s="348"/>
      <c r="E7" s="347">
        <f>SUM(E8:E17)</f>
        <v>4094283076</v>
      </c>
      <c r="F7" s="348"/>
    </row>
    <row r="8" spans="1:6" ht="12.75" x14ac:dyDescent="0.25">
      <c r="A8" s="338" t="s">
        <v>529</v>
      </c>
      <c r="B8" s="339"/>
      <c r="C8" s="273">
        <v>1085611701</v>
      </c>
      <c r="D8" s="340"/>
      <c r="E8" s="273">
        <v>3247900630</v>
      </c>
      <c r="F8" s="340"/>
    </row>
    <row r="9" spans="1:6" ht="12.75" x14ac:dyDescent="0.25">
      <c r="A9" s="338" t="s">
        <v>528</v>
      </c>
      <c r="B9" s="339"/>
      <c r="C9" s="273">
        <v>39997173</v>
      </c>
      <c r="D9" s="340"/>
      <c r="E9" s="273">
        <v>87465020</v>
      </c>
      <c r="F9" s="340"/>
    </row>
    <row r="10" spans="1:6" ht="12.75" x14ac:dyDescent="0.25">
      <c r="A10" s="338" t="s">
        <v>527</v>
      </c>
      <c r="B10" s="339"/>
      <c r="C10" s="273">
        <v>425003562</v>
      </c>
      <c r="D10" s="340"/>
      <c r="E10" s="273">
        <v>49500000</v>
      </c>
      <c r="F10" s="340"/>
    </row>
    <row r="11" spans="1:6" ht="12.75" x14ac:dyDescent="0.25">
      <c r="A11" s="338" t="s">
        <v>526</v>
      </c>
      <c r="B11" s="339"/>
      <c r="C11" s="273">
        <v>291391998</v>
      </c>
      <c r="D11" s="340"/>
      <c r="E11" s="273">
        <v>32362649</v>
      </c>
      <c r="F11" s="340"/>
    </row>
    <row r="12" spans="1:6" ht="12.75" x14ac:dyDescent="0.25">
      <c r="A12" s="338" t="s">
        <v>525</v>
      </c>
      <c r="B12" s="339"/>
      <c r="C12" s="273"/>
      <c r="D12" s="340"/>
      <c r="E12" s="273"/>
      <c r="F12" s="340"/>
    </row>
    <row r="13" spans="1:6" ht="12.75" x14ac:dyDescent="0.25">
      <c r="A13" s="338" t="s">
        <v>524</v>
      </c>
      <c r="B13" s="339"/>
      <c r="C13" s="273">
        <v>484099094</v>
      </c>
      <c r="D13" s="340"/>
      <c r="E13" s="273">
        <v>242166000</v>
      </c>
      <c r="F13" s="340"/>
    </row>
    <row r="14" spans="1:6" ht="12.75" x14ac:dyDescent="0.25">
      <c r="A14" s="338" t="s">
        <v>523</v>
      </c>
      <c r="B14" s="339"/>
      <c r="C14" s="273">
        <v>63301879</v>
      </c>
      <c r="D14" s="340"/>
      <c r="E14" s="273">
        <v>7159045</v>
      </c>
      <c r="F14" s="340"/>
    </row>
    <row r="15" spans="1:6" ht="12.75" x14ac:dyDescent="0.25">
      <c r="A15" s="338" t="s">
        <v>522</v>
      </c>
      <c r="B15" s="339"/>
      <c r="C15" s="273">
        <v>194347168</v>
      </c>
      <c r="D15" s="340"/>
      <c r="E15" s="273">
        <v>13777620</v>
      </c>
      <c r="F15" s="340"/>
    </row>
    <row r="16" spans="1:6" ht="12.75" x14ac:dyDescent="0.25">
      <c r="A16" s="338" t="s">
        <v>521</v>
      </c>
      <c r="B16" s="339"/>
      <c r="C16" s="273">
        <v>1130689864</v>
      </c>
      <c r="D16" s="340"/>
      <c r="E16" s="273">
        <v>364611897</v>
      </c>
      <c r="F16" s="340"/>
    </row>
    <row r="17" spans="1:6" ht="12.75" x14ac:dyDescent="0.25">
      <c r="A17" s="338" t="s">
        <v>520</v>
      </c>
      <c r="B17" s="339"/>
      <c r="C17" s="273">
        <v>404492890</v>
      </c>
      <c r="D17" s="340"/>
      <c r="E17" s="273">
        <v>49340215</v>
      </c>
      <c r="F17" s="340"/>
    </row>
    <row r="18" spans="1:6" ht="12.75" x14ac:dyDescent="0.25">
      <c r="A18" s="341" t="s">
        <v>519</v>
      </c>
      <c r="B18" s="342"/>
      <c r="C18" s="343">
        <f>SUM(C19:C24)</f>
        <v>0</v>
      </c>
      <c r="D18" s="344"/>
      <c r="E18" s="343">
        <f>SUM(E19:E24)</f>
        <v>112362768</v>
      </c>
      <c r="F18" s="344"/>
    </row>
    <row r="19" spans="1:6" ht="12.75" x14ac:dyDescent="0.25">
      <c r="A19" s="338" t="s">
        <v>518</v>
      </c>
      <c r="B19" s="339"/>
      <c r="C19" s="273"/>
      <c r="D19" s="340"/>
      <c r="E19" s="273"/>
      <c r="F19" s="340"/>
    </row>
    <row r="20" spans="1:6" ht="12.75" x14ac:dyDescent="0.25">
      <c r="A20" s="338" t="s">
        <v>517</v>
      </c>
      <c r="B20" s="339"/>
      <c r="C20" s="273"/>
      <c r="D20" s="340"/>
      <c r="E20" s="273"/>
      <c r="F20" s="340"/>
    </row>
    <row r="21" spans="1:6" ht="12.75" x14ac:dyDescent="0.25">
      <c r="A21" s="338" t="s">
        <v>516</v>
      </c>
      <c r="B21" s="339"/>
      <c r="C21" s="273">
        <v>0</v>
      </c>
      <c r="D21" s="340"/>
      <c r="E21" s="273">
        <v>112362768</v>
      </c>
      <c r="F21" s="340"/>
    </row>
    <row r="22" spans="1:6" ht="12.75" x14ac:dyDescent="0.25">
      <c r="A22" s="338" t="s">
        <v>515</v>
      </c>
      <c r="B22" s="339"/>
      <c r="C22" s="273"/>
      <c r="D22" s="340"/>
      <c r="E22" s="273"/>
      <c r="F22" s="340"/>
    </row>
    <row r="23" spans="1:6" ht="12.75" x14ac:dyDescent="0.25">
      <c r="A23" s="338" t="s">
        <v>514</v>
      </c>
      <c r="B23" s="339"/>
      <c r="C23" s="273"/>
      <c r="D23" s="340"/>
      <c r="E23" s="273"/>
      <c r="F23" s="340"/>
    </row>
    <row r="24" spans="1:6" ht="12.75" x14ac:dyDescent="0.25">
      <c r="A24" s="331" t="s">
        <v>513</v>
      </c>
      <c r="B24" s="332"/>
      <c r="C24" s="278"/>
      <c r="D24" s="335"/>
      <c r="E24" s="278"/>
      <c r="F24" s="335"/>
    </row>
    <row r="25" spans="1:6" ht="12.75" x14ac:dyDescent="0.25">
      <c r="A25" s="262" t="s">
        <v>94</v>
      </c>
      <c r="B25" s="263"/>
      <c r="C25" s="336">
        <f>C$7+C$18</f>
        <v>4118935329</v>
      </c>
      <c r="D25" s="302"/>
      <c r="E25" s="337">
        <f>E$7+E$18</f>
        <v>4206645844</v>
      </c>
      <c r="F25" s="302"/>
    </row>
    <row r="26" spans="1:6" ht="12.75" x14ac:dyDescent="0.25">
      <c r="A26" s="325"/>
      <c r="B26" s="326"/>
      <c r="C26" s="326"/>
      <c r="D26" s="326"/>
      <c r="E26" s="326"/>
      <c r="F26" s="326"/>
    </row>
    <row r="27" spans="1:6" ht="12.75" x14ac:dyDescent="0.25">
      <c r="A27" s="258" t="s">
        <v>512</v>
      </c>
      <c r="B27" s="326"/>
      <c r="C27" s="326"/>
      <c r="D27" s="326"/>
      <c r="E27" s="326"/>
      <c r="F27" s="326"/>
    </row>
    <row r="28" spans="1:6" ht="12.75" x14ac:dyDescent="0.25">
      <c r="A28" s="313" t="s">
        <v>511</v>
      </c>
      <c r="B28" s="314"/>
      <c r="C28" s="315">
        <v>0</v>
      </c>
      <c r="D28" s="316"/>
      <c r="E28" s="315">
        <v>0</v>
      </c>
      <c r="F28" s="316"/>
    </row>
    <row r="29" spans="1:6" ht="12.75" x14ac:dyDescent="0.25">
      <c r="A29" s="317" t="s">
        <v>510</v>
      </c>
      <c r="B29" s="318"/>
      <c r="C29" s="321">
        <v>317680880</v>
      </c>
      <c r="D29" s="322"/>
      <c r="E29" s="319">
        <v>0</v>
      </c>
      <c r="F29" s="320"/>
    </row>
    <row r="30" spans="1:6" ht="12.75" x14ac:dyDescent="0.25">
      <c r="A30" s="262" t="s">
        <v>94</v>
      </c>
      <c r="B30" s="263"/>
      <c r="C30" s="350">
        <f>SUM(C28:C29)</f>
        <v>317680880</v>
      </c>
      <c r="D30" s="302"/>
      <c r="E30" s="351">
        <f>SUM(E28:E29)</f>
        <v>0</v>
      </c>
      <c r="F30" s="302"/>
    </row>
    <row r="31" spans="1:6" ht="12.75" x14ac:dyDescent="0.25">
      <c r="A31" s="297"/>
      <c r="B31" s="298"/>
      <c r="C31" s="299"/>
      <c r="D31" s="300"/>
      <c r="E31" s="299"/>
      <c r="F31" s="300"/>
    </row>
    <row r="32" spans="1:6" ht="12.75" x14ac:dyDescent="0.25">
      <c r="A32" s="311" t="s">
        <v>509</v>
      </c>
      <c r="B32" s="312"/>
      <c r="C32" s="312"/>
      <c r="D32" s="312"/>
      <c r="E32" s="309">
        <f xml:space="preserve"> C29+C28-E28</f>
        <v>317680880</v>
      </c>
      <c r="F32" s="310"/>
    </row>
    <row r="33" spans="1:6" ht="12.75" x14ac:dyDescent="0.25">
      <c r="A33" s="297"/>
      <c r="B33" s="298"/>
      <c r="C33" s="299"/>
      <c r="D33" s="300"/>
      <c r="E33" s="299"/>
      <c r="F33" s="300"/>
    </row>
    <row r="34" spans="1:6" ht="12.75" x14ac:dyDescent="0.25">
      <c r="A34" s="262" t="s">
        <v>508</v>
      </c>
      <c r="B34" s="263"/>
      <c r="C34" s="304">
        <v>0</v>
      </c>
      <c r="D34" s="302"/>
      <c r="E34" s="305">
        <v>229970365</v>
      </c>
      <c r="F34" s="302"/>
    </row>
    <row r="35" spans="1:6" ht="12.75" x14ac:dyDescent="0.25">
      <c r="A35" s="297"/>
      <c r="B35" s="298"/>
      <c r="C35" s="299"/>
      <c r="D35" s="300"/>
      <c r="E35" s="299"/>
      <c r="F35" s="300"/>
    </row>
    <row r="36" spans="1:6" ht="12.75" x14ac:dyDescent="0.25">
      <c r="A36" s="262" t="s">
        <v>507</v>
      </c>
      <c r="B36" s="263"/>
      <c r="C36" s="301">
        <f>C30+C25+C34</f>
        <v>4436616209</v>
      </c>
      <c r="D36" s="302"/>
      <c r="E36" s="349">
        <f>E30+E25+E34</f>
        <v>4436616209</v>
      </c>
      <c r="F36" s="302"/>
    </row>
    <row r="37" spans="1:6" x14ac:dyDescent="0.25">
      <c r="C37" s="89"/>
      <c r="D37" s="89"/>
      <c r="E37" s="89"/>
      <c r="F37" s="89"/>
    </row>
    <row r="38" spans="1:6" x14ac:dyDescent="0.25">
      <c r="C38" s="89"/>
      <c r="D38" s="89"/>
      <c r="E38" s="89"/>
      <c r="F38" s="89"/>
    </row>
    <row r="39" spans="1:6" x14ac:dyDescent="0.25">
      <c r="C39" s="89"/>
      <c r="D39" s="89"/>
      <c r="E39" s="89"/>
      <c r="F39" s="89"/>
    </row>
    <row r="40" spans="1:6" x14ac:dyDescent="0.25">
      <c r="C40" s="89"/>
      <c r="D40" s="89"/>
      <c r="E40" s="89"/>
      <c r="F40" s="89"/>
    </row>
  </sheetData>
  <mergeCells count="93">
    <mergeCell ref="A1:E1"/>
    <mergeCell ref="A2:E2"/>
    <mergeCell ref="A3:F3"/>
    <mergeCell ref="A4:F4"/>
    <mergeCell ref="A5:F5"/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E30:F30"/>
    <mergeCell ref="A25:B25"/>
    <mergeCell ref="C25:D25"/>
    <mergeCell ref="E25:F25"/>
    <mergeCell ref="A26:F26"/>
    <mergeCell ref="A27:F27"/>
    <mergeCell ref="A28:B28"/>
    <mergeCell ref="C28:D28"/>
    <mergeCell ref="E28:F28"/>
    <mergeCell ref="A29:B29"/>
    <mergeCell ref="C29:D29"/>
    <mergeCell ref="E29:F29"/>
    <mergeCell ref="A30:B30"/>
    <mergeCell ref="C30:D30"/>
    <mergeCell ref="A33:B33"/>
    <mergeCell ref="C33:D33"/>
    <mergeCell ref="E33:F33"/>
    <mergeCell ref="A34:B34"/>
    <mergeCell ref="C34:D34"/>
    <mergeCell ref="E34:F34"/>
    <mergeCell ref="A31:B31"/>
    <mergeCell ref="C31:D31"/>
    <mergeCell ref="E31:F31"/>
    <mergeCell ref="E32:F32"/>
    <mergeCell ref="A32:D32"/>
    <mergeCell ref="A35:B35"/>
    <mergeCell ref="C35:D35"/>
    <mergeCell ref="E35:F35"/>
    <mergeCell ref="A36:B36"/>
    <mergeCell ref="C36:D36"/>
    <mergeCell ref="E36:F36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0" orientation="landscape" useFirstPageNumber="1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40</vt:i4>
      </vt:variant>
      <vt:variant>
        <vt:lpstr>Plages nommées</vt:lpstr>
      </vt:variant>
      <vt:variant>
        <vt:i4>36</vt:i4>
      </vt:variant>
    </vt:vector>
  </HeadingPairs>
  <TitlesOfParts>
    <vt:vector size="76" baseType="lpstr">
      <vt:lpstr>Pagfbsnc1</vt:lpstr>
      <vt:lpstr>Pagfbsnc2</vt:lpstr>
      <vt:lpstr>Pagfbsnc2b</vt:lpstr>
      <vt:lpstr>pagfbsnc4</vt:lpstr>
      <vt:lpstr>pagfbsnc4b</vt:lpstr>
      <vt:lpstr>pagfbsnc5</vt:lpstr>
      <vt:lpstr>pagfbsnc6</vt:lpstr>
      <vt:lpstr>pagfbsnc8</vt:lpstr>
      <vt:lpstr>pagfbsnc9</vt:lpstr>
      <vt:lpstr>pagfbsnc10</vt:lpstr>
      <vt:lpstr>pagfbsnc11</vt:lpstr>
      <vt:lpstr>Pagfbsnc12</vt:lpstr>
      <vt:lpstr>pagfbsnc13</vt:lpstr>
      <vt:lpstr>pagfbsnc13a</vt:lpstr>
      <vt:lpstr>pagfbsnc14</vt:lpstr>
      <vt:lpstr>pagfbsnc15</vt:lpstr>
      <vt:lpstr>pagfbsnc16</vt:lpstr>
      <vt:lpstr>pagfbsnc17</vt:lpstr>
      <vt:lpstr>pagfbsnc20</vt:lpstr>
      <vt:lpstr>pagfbsnc21</vt:lpstr>
      <vt:lpstr>pagfbsnc22</vt:lpstr>
      <vt:lpstr>pagfbsnc23</vt:lpstr>
      <vt:lpstr>pagfbsnc24</vt:lpstr>
      <vt:lpstr>pagfbsnc25</vt:lpstr>
      <vt:lpstr>pagfbsnc29</vt:lpstr>
      <vt:lpstr>pagfbsnc31</vt:lpstr>
      <vt:lpstr>pagfbsnc32</vt:lpstr>
      <vt:lpstr>pagfbsnc33</vt:lpstr>
      <vt:lpstr>pagfbsnc34</vt:lpstr>
      <vt:lpstr>pagfbsnc35</vt:lpstr>
      <vt:lpstr>pagfbsnc37</vt:lpstr>
      <vt:lpstr>pagfbsnc38</vt:lpstr>
      <vt:lpstr>pagfbsnc39</vt:lpstr>
      <vt:lpstr>pagfbsnc40</vt:lpstr>
      <vt:lpstr>pagfbsnc41</vt:lpstr>
      <vt:lpstr>pagfbsnc43</vt:lpstr>
      <vt:lpstr>pagfbsnc46</vt:lpstr>
      <vt:lpstr>pagfbsnc48</vt:lpstr>
      <vt:lpstr>pagfbsnc53</vt:lpstr>
      <vt:lpstr>pagfbsnc54</vt:lpstr>
      <vt:lpstr>pagfbsnc10!Impression_des_titres</vt:lpstr>
      <vt:lpstr>pagfbsnc11!Impression_des_titres</vt:lpstr>
      <vt:lpstr>pagfbsnc13!Impression_des_titres</vt:lpstr>
      <vt:lpstr>pagfbsnc13a!Impression_des_titres</vt:lpstr>
      <vt:lpstr>pagfbsnc14!Impression_des_titres</vt:lpstr>
      <vt:lpstr>pagfbsnc15!Impression_des_titres</vt:lpstr>
      <vt:lpstr>pagfbsnc16!Impression_des_titres</vt:lpstr>
      <vt:lpstr>pagfbsnc17!Impression_des_titres</vt:lpstr>
      <vt:lpstr>pagfbsnc20!Impression_des_titres</vt:lpstr>
      <vt:lpstr>pagfbsnc21!Impression_des_titres</vt:lpstr>
      <vt:lpstr>pagfbsnc22!Impression_des_titres</vt:lpstr>
      <vt:lpstr>pagfbsnc23!Impression_des_titres</vt:lpstr>
      <vt:lpstr>pagfbsnc24!Impression_des_titres</vt:lpstr>
      <vt:lpstr>pagfbsnc25!Impression_des_titres</vt:lpstr>
      <vt:lpstr>pagfbsnc29!Impression_des_titres</vt:lpstr>
      <vt:lpstr>pagfbsnc31!Impression_des_titres</vt:lpstr>
      <vt:lpstr>pagfbsnc32!Impression_des_titres</vt:lpstr>
      <vt:lpstr>pagfbsnc33!Impression_des_titres</vt:lpstr>
      <vt:lpstr>pagfbsnc34!Impression_des_titres</vt:lpstr>
      <vt:lpstr>pagfbsnc35!Impression_des_titres</vt:lpstr>
      <vt:lpstr>pagfbsnc37!Impression_des_titres</vt:lpstr>
      <vt:lpstr>pagfbsnc38!Impression_des_titres</vt:lpstr>
      <vt:lpstr>pagfbsnc39!Impression_des_titres</vt:lpstr>
      <vt:lpstr>pagfbsnc4!Impression_des_titres</vt:lpstr>
      <vt:lpstr>pagfbsnc40!Impression_des_titres</vt:lpstr>
      <vt:lpstr>pagfbsnc41!Impression_des_titres</vt:lpstr>
      <vt:lpstr>pagfbsnc43!Impression_des_titres</vt:lpstr>
      <vt:lpstr>pagfbsnc46!Impression_des_titres</vt:lpstr>
      <vt:lpstr>pagfbsnc48!Impression_des_titres</vt:lpstr>
      <vt:lpstr>pagfbsnc4b!Impression_des_titres</vt:lpstr>
      <vt:lpstr>pagfbsnc5!Impression_des_titres</vt:lpstr>
      <vt:lpstr>pagfbsnc53!Impression_des_titres</vt:lpstr>
      <vt:lpstr>pagfbsnc54!Impression_des_titres</vt:lpstr>
      <vt:lpstr>pagfbsnc6!Impression_des_titres</vt:lpstr>
      <vt:lpstr>pagfbsnc8!Impression_des_titres</vt:lpstr>
      <vt:lpstr>pagfbsnc9!Impression_des_titres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</dc:creator>
  <cp:lastModifiedBy>annie</cp:lastModifiedBy>
  <cp:lastPrinted>2018-08-22T03:29:24Z</cp:lastPrinted>
  <dcterms:created xsi:type="dcterms:W3CDTF">2018-07-31T21:22:56Z</dcterms:created>
  <dcterms:modified xsi:type="dcterms:W3CDTF">2018-08-22T03:30:24Z</dcterms:modified>
</cp:coreProperties>
</file>